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9"/>
  <workbookPr filterPrivacy="1" defaultThemeVersion="124226"/>
  <xr:revisionPtr revIDLastSave="0" documentId="13_ncr:1_{F233E221-466A-3647-BF4F-23A17A077BB0}" xr6:coauthVersionLast="47" xr6:coauthVersionMax="47" xr10:uidLastSave="{00000000-0000-0000-0000-000000000000}"/>
  <bookViews>
    <workbookView xWindow="0" yWindow="0" windowWidth="28800" windowHeight="18000" activeTab="1" xr2:uid="{00000000-000D-0000-FFFF-FFFF00000000}"/>
  </bookViews>
  <sheets>
    <sheet name="Questionnaire d'Evaluation" sheetId="2" r:id="rId1"/>
    <sheet name="Synthèse des Notes" sheetId="1" r:id="rId2"/>
  </sheets>
  <definedNames>
    <definedName name="_xlnm.Print_Area" localSheetId="0">'Questionnaire d''Evaluation'!$A$1:$I$246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 r="E35" i="2"/>
  <c r="E10" i="1"/>
  <c r="E238" i="2"/>
  <c r="E232" i="2"/>
  <c r="E226" i="2"/>
  <c r="D226" i="2"/>
  <c r="E208" i="2"/>
  <c r="E190" i="2"/>
  <c r="E177" i="2"/>
  <c r="E167" i="2" s="1"/>
  <c r="E244" i="2" s="1"/>
  <c r="E165" i="2"/>
  <c r="E146" i="2"/>
  <c r="E80" i="2"/>
  <c r="E91" i="2"/>
  <c r="E157" i="2"/>
  <c r="E134" i="2"/>
  <c r="E123" i="2"/>
  <c r="E113" i="2"/>
  <c r="E105" i="2" s="1"/>
  <c r="E243" i="2" s="1"/>
  <c r="E103" i="2"/>
  <c r="E51" i="2"/>
  <c r="D208" i="2"/>
  <c r="E66" i="2" l="1"/>
  <c r="E18" i="2"/>
  <c r="E242" i="2" s="1"/>
  <c r="E246" i="2" s="1"/>
  <c r="D177" i="2" l="1"/>
  <c r="D165" i="2"/>
  <c r="D157" i="2"/>
  <c r="D134" i="2"/>
  <c r="D232" i="2"/>
  <c r="F13" i="1"/>
  <c r="F33" i="1"/>
  <c r="F28" i="1"/>
  <c r="E33" i="1"/>
  <c r="E28" i="1"/>
  <c r="B34" i="1"/>
  <c r="D246" i="2"/>
  <c r="D238" i="2"/>
  <c r="B25" i="1"/>
  <c r="E16" i="1"/>
  <c r="E15" i="1"/>
  <c r="D51" i="2"/>
  <c r="D190" i="2"/>
  <c r="D146" i="2"/>
  <c r="D123" i="2"/>
  <c r="D103" i="2"/>
  <c r="B16" i="1"/>
  <c r="B36" i="1" s="1"/>
  <c r="F15" i="1"/>
  <c r="F24" i="1"/>
  <c r="F30" i="1"/>
  <c r="F32" i="1"/>
  <c r="F20" i="1"/>
  <c r="F31" i="1"/>
  <c r="F23" i="1"/>
  <c r="F21" i="1"/>
  <c r="F19" i="1"/>
  <c r="F14" i="1"/>
  <c r="F12" i="1"/>
  <c r="F11" i="1"/>
  <c r="D113" i="2"/>
  <c r="D91" i="2"/>
  <c r="D80" i="2"/>
  <c r="D66" i="2"/>
  <c r="F10" i="1"/>
  <c r="F22" i="1"/>
  <c r="F29" i="1"/>
  <c r="E14" i="1"/>
  <c r="E13" i="1"/>
  <c r="E12" i="1"/>
  <c r="E11" i="1"/>
  <c r="E19" i="1"/>
  <c r="E24" i="1"/>
  <c r="E23" i="1"/>
  <c r="E21" i="1"/>
  <c r="E25" i="1" s="1"/>
  <c r="E20" i="1"/>
  <c r="E32" i="1"/>
  <c r="E31" i="1"/>
  <c r="E30" i="1"/>
  <c r="E29" i="1"/>
  <c r="E22" i="1"/>
  <c r="E34" i="1" l="1"/>
  <c r="E36" i="1" s="1"/>
  <c r="F36" i="1" s="1"/>
</calcChain>
</file>

<file path=xl/sharedStrings.xml><?xml version="1.0" encoding="utf-8"?>
<sst xmlns="http://schemas.openxmlformats.org/spreadsheetml/2006/main" count="244" uniqueCount="235">
  <si>
    <t>Col 1</t>
  </si>
  <si>
    <t xml:space="preserve">          </t>
  </si>
  <si>
    <t xml:space="preserve">           </t>
  </si>
  <si>
    <t>Notes:</t>
  </si>
  <si>
    <t xml:space="preserve"> </t>
  </si>
  <si>
    <t xml:space="preserve">            </t>
  </si>
  <si>
    <t xml:space="preserve">             </t>
  </si>
  <si>
    <t xml:space="preserve">Total points </t>
  </si>
  <si>
    <t xml:space="preserve">                            Accounting and Auditing</t>
  </si>
  <si>
    <t xml:space="preserve">                  </t>
  </si>
  <si>
    <t>100 (%)</t>
  </si>
  <si>
    <t xml:space="preserve">             Operating in Accord with Reasonable Commercial Principles</t>
  </si>
  <si>
    <t>Dispositifs relatifs à la Gouvernance (40% de pondération)</t>
  </si>
  <si>
    <t>Norme ou Dispositif</t>
  </si>
  <si>
    <t>Ratio de Confirmité</t>
  </si>
  <si>
    <t>Note Brute</t>
  </si>
  <si>
    <t>Indépendance Suffisante vis-à-vis du Gouvernement</t>
  </si>
  <si>
    <t>Sous-total : Evaluation de l’Indépendance Suffisante vis-à-vis du Gouvernement</t>
  </si>
  <si>
    <t>Indépendance de la Direction et Incitations</t>
  </si>
  <si>
    <t>le droit de révoquer le DG.</t>
  </si>
  <si>
    <t xml:space="preserve">            Sous-total : Evaluation de l’Indépendance vis-à-vis de la Direction et des Incitations</t>
  </si>
  <si>
    <t>Conformité du Fonctionnement aux Principes Commerciaux</t>
  </si>
  <si>
    <t xml:space="preserve">Sous-total : Evaluation de la Conformité du Fonctionnement aux Principes Commerciaux </t>
  </si>
  <si>
    <t>Comptabilité et Audit</t>
  </si>
  <si>
    <t>Sous–total : Evaluation Comptabilité et Audit</t>
  </si>
  <si>
    <t xml:space="preserve">                            Systèmes et Procédures de Gestion d’Information</t>
  </si>
  <si>
    <t>Sous–total : Evaluation des Systèmes et Procédures de Gestion d’Information</t>
  </si>
  <si>
    <t xml:space="preserve">                         Personnalité Juridique et Dispositifs de la Gouvernance</t>
  </si>
  <si>
    <t>Sous-total : Evaluation des Autres Dispositifs relatifs à la Gouvernance d’Entreprise</t>
  </si>
  <si>
    <t xml:space="preserve">Normes Financières Prudentielles (40% de pondération) </t>
  </si>
  <si>
    <t xml:space="preserve">                            Capital Adéquat</t>
  </si>
  <si>
    <t>Sous-total : Evaluation du Capital Adéquat</t>
  </si>
  <si>
    <t xml:space="preserve">                     Rentabilité et Efficacité</t>
  </si>
  <si>
    <t>Les dépenses administratives ne doivent pas être supérieures à 4% de l’actif moyen.</t>
  </si>
  <si>
    <t>Sous-total : Evaluation de la Rentabilité et de l’Efficacité</t>
  </si>
  <si>
    <t xml:space="preserve">                            Qualité de l’Actif</t>
  </si>
  <si>
    <t>Sous – total : Evaluation de la Qualité de l’Actif</t>
  </si>
  <si>
    <t xml:space="preserve">                      Diversité et Sécurité des Actifs</t>
  </si>
  <si>
    <t>Sous-total : Evaluation de la Diversité et de la Sécurité des Actifs</t>
  </si>
  <si>
    <t xml:space="preserve">                    Liquidité</t>
  </si>
  <si>
    <t>Sous-total : Evaluation de la Liquidité</t>
  </si>
  <si>
    <t xml:space="preserve">                            Financement</t>
  </si>
  <si>
    <t>Sous – total : Evaluation de la Disponibilité du Financement</t>
  </si>
  <si>
    <t>Dispositifs relatifs aux Politiques Opérationnelles (20% de pond)</t>
  </si>
  <si>
    <t xml:space="preserve">                     Politiques relatives à la Gestion des Risques</t>
  </si>
  <si>
    <t>Sous – total : Procédures liées à la Gestion des Risques</t>
  </si>
  <si>
    <t>Politiques de Prêt</t>
  </si>
  <si>
    <t xml:space="preserve">                            Sous – total : Evaluation des Politiques de Prêt</t>
  </si>
  <si>
    <t xml:space="preserve">                        Politiques et Procédures d’Evaluation et de Décaissement des Prêts</t>
  </si>
  <si>
    <t xml:space="preserve">                          Sous-total : Evaluation des Procédures d’Evaluation </t>
  </si>
  <si>
    <t xml:space="preserve">                            Politiques de Supervision et de Recouvrement</t>
  </si>
  <si>
    <t xml:space="preserve">Sous- total : Evaluation des Procédures de Supervision et de Recouvrement </t>
  </si>
  <si>
    <t>Note : Veuillez écrire les notes brutes pour chaque sous-catégorie sur la feuille de synthèse des notes.</t>
  </si>
  <si>
    <t>Dispositifs relatifs à la Gouvernance (Pondération de 40%)</t>
  </si>
  <si>
    <t>Dispositifs Financiers Prudentiels (Pondération de 40%)</t>
  </si>
  <si>
    <t>Dispositifs relatifs aux Politiques Opérationnelles (Pondération de 20%)</t>
  </si>
  <si>
    <t>Evaluation Globale</t>
  </si>
  <si>
    <t>Note</t>
  </si>
  <si>
    <t>Potentielle</t>
  </si>
  <si>
    <t>d'Evaluation</t>
  </si>
  <si>
    <t>de Conformité</t>
  </si>
  <si>
    <t>Maximum</t>
  </si>
  <si>
    <t>Pondérée</t>
  </si>
  <si>
    <t>Evaluation</t>
  </si>
  <si>
    <t>Globale</t>
  </si>
  <si>
    <t>Globale sur</t>
  </si>
  <si>
    <t>une Base de</t>
  </si>
  <si>
    <t>Col 5</t>
  </si>
  <si>
    <t>Dispositifs relatifs à la Gouvernance (40%)</t>
  </si>
  <si>
    <t>Systèmes et Procédures de Gestion d’Information</t>
  </si>
  <si>
    <t>Sous-total : Dispositifs relatifs à la Gouvernance</t>
  </si>
  <si>
    <t>Normes Financières Prudentielles (40%)</t>
  </si>
  <si>
    <t>Capital Adéquat</t>
  </si>
  <si>
    <t>Rentabilité et Efficacité</t>
  </si>
  <si>
    <t>Qualité de l’Actif</t>
  </si>
  <si>
    <t>Diversité et Sécurité des Actifs</t>
  </si>
  <si>
    <t>Liquidité</t>
  </si>
  <si>
    <t>Financement</t>
  </si>
  <si>
    <t>Sous-total : Normes Financières Prudentielles</t>
  </si>
  <si>
    <t>Dispositifs relatifs aux Politiques Opérationnelles (20%)</t>
  </si>
  <si>
    <t>Procédures relatives à la Gestion des Risques</t>
  </si>
  <si>
    <t>Politiques et Procédures d’Evaluation des Prêts</t>
  </si>
  <si>
    <t>Politiques de Supervision et de Recouvrement</t>
  </si>
  <si>
    <t>Sous-total : Dispositifs relatifs aux Politiques Opérationnelles</t>
  </si>
  <si>
    <t>Note Totale</t>
  </si>
  <si>
    <t>Note totale lorsqu’elle est calibrée sur un total de 100 (Multiplier par 0,296)</t>
  </si>
  <si>
    <t>La colonne 1 représente le total maximum de la note brute pour chaque sous- catégorie, si chaque question était évaluée selon la conformité totale. 
La colonne 2 doit être complétée en transférant la note de l’évaluation de chaque question dans une sous-catégorie. 
La Colonne 4 doit être calculée en multipliant la colonne 2 par la colonne 3 (la pondération)
La colonne 5 représente la moyenne du pourcentage de conformité dans chaque sous-catégorie et se calcule en divisant la colonne 2 par 1.
La note totale brute se calcule en multipliant les sous-totaux pour les dispositifs prudentiels relatifs à la gouvernance et aux normes financières par 1, puis en additionnant ensemble ces trois nombres. La note totale est ensuite multipliée par 0,296 pour la calibrer sur 100.</t>
  </si>
  <si>
    <t xml:space="preserve">                        Mobilisation des Fonds</t>
  </si>
  <si>
    <t>Sous- total : Mobilisation des Fonds</t>
  </si>
  <si>
    <t>Mésure de l'impact sur le développement</t>
  </si>
  <si>
    <t>Nom de l’IFD :</t>
  </si>
  <si>
    <t>Date :</t>
  </si>
  <si>
    <t xml:space="preserve">Nom du Préparateur :     </t>
  </si>
  <si>
    <t>Mobilisation des Fonds</t>
  </si>
  <si>
    <t>Mesures de l'Impact sur le Développement</t>
  </si>
  <si>
    <t>Les budgets annuels préparés avec détails doivent être approuvés par le Conseil d’administration avant le début de chaque exercice budgétaire et doivent être révisés au moins semestriellement.</t>
  </si>
  <si>
    <t>Les registres comptables détaillés de tous les engagements hors bilan doivent être tenus et ces engagements doivent être indiqués dans les états financiers.</t>
  </si>
  <si>
    <t>Les comptes audités doivent être disponibles 4 mois après la fin de chaque exercice budgétaire et doivent être sans réserve, et publiés.</t>
  </si>
  <si>
    <t>Les comptes audités doivent indiquer l’intérêt non perçu et l’intérêt ne doit pas être capitalisé sauf en cas de rééchelonnement formel.</t>
  </si>
  <si>
    <t>Les prises de participation doivent être estimées conformément aux dispositifs comptables internationaux, c’est-à-dire à un plus bas coût ou à une valeur marchande équitable.</t>
  </si>
  <si>
    <t>La valeur de toutes les prises de participation ne doit pas excéder 50% des fonds propres (capital + réserves + report à nouveau).</t>
  </si>
  <si>
    <t>Les risques de taux de change doivent être minimisés en limitant les actifs de change net à moins de 5% du total des actifs et en évitant les dettes liées au change net.</t>
  </si>
  <si>
    <t>Vérifiée par ................................................................................(Nom de l’auditeur externe ou de l’agence de cotation)</t>
  </si>
  <si>
    <t>Conformité totale ("T")</t>
  </si>
  <si>
    <t>Conformité partielle ("P")</t>
  </si>
  <si>
    <t>Non-conformité ("N")</t>
  </si>
  <si>
    <t>Les résultats ont ils-été certifiés par le conseil d'administration ?.........................</t>
  </si>
  <si>
    <t>Les résultats ont ils-été validés par l'auditeur externe ?.........................</t>
  </si>
  <si>
    <t>Préparée par :</t>
  </si>
  <si>
    <t xml:space="preserve">       Sous- total : Mésure de l'impact sur le développement</t>
  </si>
  <si>
    <t xml:space="preserve">      Col 2</t>
  </si>
  <si>
    <t xml:space="preserve"> Col 3                          Col 3                  Col 4</t>
  </si>
  <si>
    <t>L’INFD reçoit-elle de dépôts du public? .................. L’INFD est-elle réglementée par une banque centrale?......................</t>
  </si>
  <si>
    <r>
      <t xml:space="preserve">FEUILLE DE TRAVAIL RELATIVE AU QUESTIONNAIRE D’EVALUATION
</t>
    </r>
    <r>
      <rPr>
        <b/>
        <sz val="16"/>
        <color rgb="FFFF0000"/>
        <rFont val="Times New Roman"/>
        <family val="1"/>
      </rPr>
      <t>POUR LES INSTITUTIONS NON FINANCIERES DE DEVELOPPEMENT (INFD)</t>
    </r>
  </si>
  <si>
    <t>Veuillez vous référer au questionnaire et évaluer la conformité de l’INFD en affectant :</t>
  </si>
  <si>
    <t xml:space="preserve">1.	Les responsables gouvernementaux doivent jouer un rôle mineur </t>
  </si>
  <si>
    <t>dans les Conseils d’administration et ne doivent pas occuper le poste de Président</t>
  </si>
  <si>
    <t>doivent répondre à des exigences professionnelles et techniques d’éligibilité.</t>
  </si>
  <si>
    <t xml:space="preserve">Tous les membres du Conseil d’administration, hormis les membres d’office du Gouvernement </t>
  </si>
  <si>
    <t xml:space="preserve">Aucune approbation directe du Gouvernement ne doit être exigée sauf pour celles </t>
  </si>
  <si>
    <t>qui ont été normalement adoptées à la Réunion des actionnaires.</t>
  </si>
  <si>
    <t xml:space="preserve">Une INFD doit fonctionner selon sa propre Loi </t>
  </si>
  <si>
    <t>ou la Loi sur les sociétés.</t>
  </si>
  <si>
    <t>Une INFD doit disposer d’une participation privée qui est représentée</t>
  </si>
  <si>
    <t>à son Conseil d’administration</t>
  </si>
  <si>
    <t xml:space="preserve">Une INFD doit être supervisée par un conseil de surveillance interministériel, y compris </t>
  </si>
  <si>
    <t>de la planification, différent du Conseil d’administration.</t>
  </si>
  <si>
    <t xml:space="preserve">des représentant de ministère de tutelle et d’autres ministères tels que le Ministère des finances et / ou </t>
  </si>
  <si>
    <t>Le DG doit être choisi par le Conseil d’administration en fonction de sa grande</t>
  </si>
  <si>
    <t xml:space="preserve"> expérience professionnelle et technique.</t>
  </si>
  <si>
    <t xml:space="preserve">Le Conseil d’administration doit être l’unique organe qui a </t>
  </si>
  <si>
    <t>se réunir trimestriellement ou mensuellement.</t>
  </si>
  <si>
    <t>Le Conseil d’administration et les commissions du Conseil doivent</t>
  </si>
  <si>
    <t>Le Président et une majorité des membres du Conseil ne doivent pas avoir</t>
  </si>
  <si>
    <t>des responsabilités dans les prises de décisions de gestion courante.</t>
  </si>
  <si>
    <t>Le DG et au moins l’un des principaux directeurs doivent avoir des contrats au rendement</t>
  </si>
  <si>
    <t xml:space="preserve">Le Conseil d’administration et le DG doivent avoir le pouvoir de faire d’importants </t>
  </si>
  <si>
    <t>changements en matière de stratégie, d’éventail de produits et de fermeture de filiales.</t>
  </si>
  <si>
    <t>Les niveaux de salaires de tout le personnel de haut rang doivent être approximativement l</t>
  </si>
  <si>
    <t>es mêmes que ceux des établissements similaires du secteur privé.</t>
  </si>
  <si>
    <t xml:space="preserve">Les augmentations de salaires, les promotions et les conditions de service doivent </t>
  </si>
  <si>
    <t>être basées essentiellement sur le mérite et la performance.</t>
  </si>
  <si>
    <t>Les Directeurs doivent avoir des objectifs spécifiques de résultats à atteindre et les salaires</t>
  </si>
  <si>
    <t xml:space="preserve"> ainsi que la revue de performance doivent être liés à ces résultats.</t>
  </si>
  <si>
    <t xml:space="preserve"> avec les pratiques compétitives normales.</t>
  </si>
  <si>
    <t xml:space="preserve">L’INFD doit disposer de politiques satisfaisantes en matière d’approvisionnement, </t>
  </si>
  <si>
    <t>ce qui lui permet d’effectuer les approvisionnements suffisamment en conformité</t>
  </si>
  <si>
    <t>Les comptes doivent être tenus conformément aux normes et principes internationaux et les comptes audités doivent
être sans réserve.</t>
  </si>
  <si>
    <t>Les bilans, les comptes de résultat et les situations des activités doivent être préparés au moins chaque mois.</t>
  </si>
  <si>
    <t>Les factures impayées doivent être déclassés et provisionnés conformément aux normes internationales ou nationales.</t>
  </si>
  <si>
    <t>Les intérêts doivent courir et ne doivent pas être compris dans les revenus (doivent être suspendus) conformément aux normes internationales ou nationales.</t>
  </si>
  <si>
    <t>Les comptes doivent être audités par l’un des meilleurs Commissaires aux comptes au niveau national ou international.</t>
  </si>
  <si>
    <t>Il doit y avoir un département d’audit interne ou d’une firme d’audit externe autre que son propre Commissaire aux comptes qui doit dépendre directement du Conseil d’administration.</t>
  </si>
  <si>
    <t>Le rendement réel doit être présenté à la Direction, par rapport au budget chaque mois.</t>
  </si>
  <si>
    <t>Il doit y avoir un système de comptabilité analytique qui identifie régulièrement les bénéfices et les pertes enregistrés par tous les principaux projets et activités.</t>
  </si>
  <si>
    <t>La comptabilité analytique doit servir à évaluer les pertes enregistrées par les projets ou politiques imposées par le gouvernement.</t>
  </si>
  <si>
    <t>Le Gouvernement doit couvrir les INFD des pertes dues aux projets ou activités socio-économiques peu rentables entrepris à la demande du Gouvernement.</t>
  </si>
  <si>
    <t>Les rapports sur la situation des factures impayées doivent être disponibles chaque mois, et indiquer une analyse détaillée des factures payées et des factures impayées ainsi que les données par antériorité par facture.</t>
  </si>
  <si>
    <t>Une INFD doit disposer d’un accord de performance dûment libellé avec le propriétaire.</t>
  </si>
  <si>
    <t>Une INFD doit disposer d’une stratégie clairement définie relative à la mise en œuvre de son mandat et de l’accord de performance.</t>
  </si>
  <si>
    <t>Il doit y avoir des responsabilités bien définies pour les membres du Conseil d’administration et le Président</t>
  </si>
  <si>
    <t>Il doit y avoir des politiques clairement définies, relatives à l’éthique, à la corruption, et à la «notoriété du client»</t>
  </si>
  <si>
    <t>Il doit y avoir des politiques satisfaisantes en matière de conflits d’intérêt et de conformité à la réglementation relative à la transparence</t>
  </si>
  <si>
    <t>Les INFD doivent se conformer à des directives internationalement reconnues (qui requièrent des dispositifs au plan national) relatives à l’étude d’impact sur l’environnement</t>
  </si>
  <si>
    <t>Les INFD doivent disposer de politiques clairement définies en matière de lutte contre le blanchiment de fonds et se conformer à ces politiques</t>
  </si>
  <si>
    <t>Les INFD doivent avoir des politiques en matière de responsabilité sociale d’entreprise et se conformer à ces politiques</t>
  </si>
  <si>
    <t>Les INFD doivent disposer d’une valeur nette s’élevant à 15% ou supérieure aux actifs à risque pondérés, tel que défini par les Accords de Bâle. Utilisez la définition de Bâle relative aux risques</t>
  </si>
  <si>
    <t>Les INFD doivent avoir des ratios d’endettement à long terme inférieurs à 4 sur 1.</t>
  </si>
  <si>
    <t>Les INFD doivent s’assurer que la valeur (nette) de leurs capitaux est convenablement évaluée en disposant d’états financiers audités sans réserves et vieux de moins de 12 mois après la clôture de l’exercice financier</t>
  </si>
  <si>
    <t>Le bénéfice ou le revenu net après impôt doit être supérieur à 1% de l’actif moyen</t>
  </si>
  <si>
    <t>Le profit ou le revenu net retenu doit être au moins égal à 15% de l’accroissement de l’actif à risque pondéré durant chaque année.</t>
  </si>
  <si>
    <t>Les INFD doivent entreprendre une diversification dans de nouveaux projets ou marchés de sorte qu’ils représentent plus de 15% du revenu brut</t>
  </si>
  <si>
    <t>La marge d’intérêt doit dépasser 4% de l’actif moyen.</t>
  </si>
  <si>
    <t>Les factures impayées doivent être classées et les créances douteuses annulées conformément aux exigences internationales ou nationales.</t>
  </si>
  <si>
    <t>Les factures impayées ne doivent pas dépasser 25% des factures émises.</t>
  </si>
  <si>
    <t>Les provisions pour les créances douteuses doivent être calculées selon les normes internationales ou nationales.</t>
  </si>
  <si>
    <t>Les provisions pour les créances douteuses ne doivent pas être normalement inférieures à 40% des factures impayées.</t>
  </si>
  <si>
    <t>Le rendement moyen du dividende sur la valeur nette des prises de participation doit être supérieur à 4% de la 
valeur nette finale des prises de participation par an.</t>
  </si>
  <si>
    <t>Les INFD doivent avoir un Comité d’actif passif (ALM) qui se réunit au mois chaque mois et avoir une politique qui minimise les risques dans la gestion des actifs liquides.</t>
  </si>
  <si>
    <t>Les INFD ne doivent pas disposer au plafond de risque financier unique qui excède 25% des capitaux propres de l’INFD.</t>
  </si>
  <si>
    <t>Les positions nettes des actifs en devises étrangères ne doivent pas excéder 20% de la valeur nette.</t>
  </si>
  <si>
    <t>Les encours d’investissements bruts, fonciers, immobiliers et/ou de prises de participation, n’excèdent pas 30% du total des investissements.</t>
  </si>
  <si>
    <t>Les actifs en devises étrangères doivent représenter moins de 40% des capitaux propres.</t>
  </si>
  <si>
    <t>Aucune prise de participation dans une quelconque dans une institution appartenant à la chaine de valeur de son activité principale ne doit excéder 35% du capital social ou du montant cumulé net des dotations.</t>
  </si>
  <si>
    <t>La prévision de la liquidité (ou des ressources liquides) sur les 3 et 12 prochains mois doit excéder de10%, les besoins en trésorerie pour les dépenses.</t>
  </si>
  <si>
    <t>Les INFD doivent être en conformité avec tous les dispositifs de liquidité du plan comptable général local ou de celles de l’autorité de sa propre institution financière.</t>
  </si>
  <si>
    <t>Les INFD doivent avoir un ratio prévu du service de la dette d’au moins 1,3 fois, sur les 12 prochains mois.</t>
  </si>
  <si>
    <t>Les INFD doivent avoir suffisamment de liquidités pour couvrir tous les besoins en liquidité pour les prochains 90 jours.</t>
  </si>
  <si>
    <t>Il doit y avoir un plan défini pour traiter à tout moment des cas significatifs d’excédent de passifs par rapport aux actifs.</t>
  </si>
  <si>
    <t>Les INFD doivent disposer, sur une base de projection cumulative, d’une position d’actifs cumulés actuels positive d’au moins 10% des dettes d’un an et de deux ans à partir de cette date</t>
  </si>
  <si>
    <t>Les INFD doivent avoir des ressources à long terme non engagées qui excèdent, d’au moins 50%, les engagements budgétisés sur les 12 prochains mois</t>
  </si>
  <si>
    <t>Les INFD doivent avoir une source sûre de ressources à long terme en monnaie locale.</t>
  </si>
  <si>
    <t>Les emprunts en monnaie locale (y compris les dépôts) doivent excéder 25% du total des dettes et au moins 40% doivent courir plus de 3 mois.</t>
  </si>
  <si>
    <t>Les INFD doivent prélever des intérêts sur toutes les factures impayées et fixer son taux d’intérêt sans consulter le gouvernement.</t>
  </si>
  <si>
    <t>Les INFD doivent toujours éviter les risques liés aux taux d’intérêt.</t>
  </si>
  <si>
    <t>La majorité de ses nouveaux contrats doivent être des contrats à prix commerciaux, et les contrats à prix non concurrentiels doivent représenter moins de 25 % du portefeuille de contrats.</t>
  </si>
  <si>
    <t>Les prêts libellés en devises étrangères doivent être assurés contre les risques de change.</t>
  </si>
  <si>
    <t>La majorité des nouvelles factures doivent être payables dans un délai de 3 mois conformément à une politique déterminée.</t>
  </si>
  <si>
    <t>Une part de 50% de la valeur de contrats de l’INFD au cours de l’exercice financier précédent doit être consacrée à l’extension de projets et/ou aux opérations en cours.</t>
  </si>
  <si>
    <t>Au moins 10% de ses contrats réalisés au cours de l’exercice financier le plus récent doit être inférieur à deux ans.</t>
  </si>
  <si>
    <t>Les INFD doivent recourir régulièrement à des consortiums formels avec d’autres entreprises publiques ou privées.</t>
  </si>
  <si>
    <t>Les INFD doivent utiliser les programmes de garantie de risque de crédit disponibles pour réduire leurs propres risques.</t>
  </si>
  <si>
    <t>Les INFD doivent rééchelonner habituellement ses plans d’exécution de contrats lorsqu’il y a des dépassements de coûts ou des retards qui affectent le respect du programme.</t>
  </si>
  <si>
    <t>Les registres de tous les projets et activités retardés doivent être actualisés au moins une fois par trimestre.</t>
  </si>
  <si>
    <t xml:space="preserve">Les INFD doivent disposer des politiques et des procédures visant à réduire les défaillances de la qualité du portefeuille des affaires en cours. </t>
  </si>
  <si>
    <t>Les politiques et procédures de supervision sont définies par écrit et rendues publiques.</t>
  </si>
  <si>
    <t xml:space="preserve">Les INFD doivent avoir un dispositif dans lequel tous les contrats à durée déterminée </t>
  </si>
  <si>
    <t xml:space="preserve">sont minutieusement examinés par un comité de contrat </t>
  </si>
  <si>
    <t>Les INFD doivent avoir une limitation de durée à 4 mois ou moins pour traiter un contrat.</t>
  </si>
  <si>
    <t xml:space="preserve">Les INFD doivent exiger un minimum de 30 % d’acompte sur le montant total du contrat avant d’exécuter la plupart des travaux ou activités . </t>
  </si>
  <si>
    <t>Les INFD doivent exiger une couverture de service de dette d’au moins 1,3 fois (en moyenne pour 3 ans) pour ses contrats exécutés et une garantie de risque commercial égale à au moins 100% du montant total de son contrat.</t>
  </si>
  <si>
    <t>Les INFD doivent exiger des cotations de crédit relativement détaillées, comprenant toutes informations sur des opérations bancaires et fiscales, de tous les clients</t>
  </si>
  <si>
    <t>Les INFD doivent calculer des marges financières pour tous les contrats.</t>
  </si>
  <si>
    <t>Les INFD doivent cibler la création d’emplois, la lutte contre la pauvreté, l’amélioration de la santé, de l’éducation ou de la richesse.</t>
  </si>
  <si>
    <t xml:space="preserve">Les INFD doivent disposer de systèmes de contrôle garantissant que tous les contrats sont exécutés </t>
  </si>
  <si>
    <t>et supervisés par le personnel de départements différents</t>
  </si>
  <si>
    <t xml:space="preserve">Les INFD doivent prépare un rapport de supervision détaillé au moins une fois </t>
  </si>
  <si>
    <t>par trimestre pour tous les contrats exécutés.</t>
  </si>
  <si>
    <t>Le portefeuille détaillé des contrats enregistrés doit être maintenu au moins une fois par mois pour indiquer les arriérés de paiement.</t>
  </si>
  <si>
    <t xml:space="preserve">Les INFD doivent entreprendre des actions sur chaque facture qui accuse 60 jours ou 90 jours de retard, </t>
  </si>
  <si>
    <t>selon une procédure écrite.</t>
  </si>
  <si>
    <t xml:space="preserve">Les INFD doivent préparer les rapports de supervision détaillés pour tous les contrats en défaut, </t>
  </si>
  <si>
    <t>au moins deux fois par an.</t>
  </si>
  <si>
    <t xml:space="preserve">Les INFD doivent disposer de procédures écrites détaillées pour le traitement de tous les contrats </t>
  </si>
  <si>
    <t>et des rééchelonnements de paiements en difficulté</t>
  </si>
  <si>
    <t xml:space="preserve">Il doit y avoir au sein de l’INFD une unité dotée du personnel adéquat, </t>
  </si>
  <si>
    <t>En charge de résoudre les problèmes liés à des contrats à problèmes.</t>
  </si>
  <si>
    <t>contre les débiteurs défaillantset ces critères doivent être suivis dans au moins 60% des cas.</t>
  </si>
  <si>
    <t xml:space="preserve">Des critères spécifiques écrits doivent être définis pour déterminer quand il faut engager des poursuites judiciaires </t>
  </si>
  <si>
    <t>Les INFD reçoivent des fonds fiduciaires ou recouvrent des découverts ou des fonds d’autres institutions pour des montants dépassant 20 % du passif</t>
  </si>
  <si>
    <t>Les INFD doivent procéder à une évaluation rétrospective des contrats exécutés pour mesurer l’impact de développement, moins de 5 ans après.</t>
  </si>
  <si>
    <t>Nom de l'INFD :</t>
  </si>
  <si>
    <r>
      <t xml:space="preserve">FICHE DE SYNTHESE DES NOTES D’EVALUATION
</t>
    </r>
    <r>
      <rPr>
        <b/>
        <sz val="18"/>
        <color rgb="FFFF0000"/>
        <rFont val="Arial"/>
        <family val="2"/>
      </rPr>
      <t>LES INSTITUTIONS NON FINANCIERES DE DEVELOPPEMENT (INFD)</t>
    </r>
  </si>
  <si>
    <t xml:space="preserve">Conformité du Fonctionnement aux Principes Commerciaux </t>
  </si>
  <si>
    <t>Personnalité Juridique et Dispositifs de la Gouvernance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</si>
</sst>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0"/>
      <color theme="1"/>
      <name val="Arial"/>
      <family val="2"/>
    </font>
    <font>
      <b/>
      <sz val="11"/>
      <color theme="1"/>
      <name val="Arial"/>
      <family val="2"/>
    </font>
    <font>
      <sz val="16"/>
      <color theme="1"/>
      <name val="Times New Roman"/>
      <family val="1"/>
    </font>
    <font>
      <i/>
      <sz val="14"/>
      <color theme="1"/>
      <name val="Times New Roman"/>
      <family val="1"/>
    </font>
    <font>
      <b/>
      <sz val="16"/>
      <color theme="1"/>
      <name val="Times New Roman"/>
      <family val="1"/>
    </font>
    <font>
      <i/>
      <sz val="16"/>
      <name val="Times New Roman"/>
      <family val="1"/>
    </font>
    <font>
      <i/>
      <sz val="16"/>
      <color theme="1"/>
      <name val="Times New Roman"/>
      <family val="1"/>
    </font>
    <font>
      <sz val="16"/>
      <name val="Times New Roman"/>
      <family val="1"/>
    </font>
    <font>
      <b/>
      <sz val="16"/>
      <color rgb="FF000000"/>
      <name val="Times New Roman"/>
      <family val="1"/>
    </font>
    <font>
      <sz val="16"/>
      <color rgb="FF000000"/>
      <name val="Times New Roman"/>
      <family val="1"/>
    </font>
    <font>
      <b/>
      <sz val="16"/>
      <name val="Times New Roman"/>
      <family val="1"/>
    </font>
    <font>
      <b/>
      <sz val="12"/>
      <color theme="1"/>
      <name val="Arial"/>
      <family val="2"/>
    </font>
    <font>
      <sz val="12"/>
      <color theme="1"/>
      <name val="Arial"/>
      <family val="2"/>
    </font>
    <font>
      <b/>
      <sz val="12"/>
      <name val="Arial"/>
      <family val="2"/>
    </font>
    <font>
      <sz val="12"/>
      <name val="Arial"/>
      <family val="2"/>
    </font>
    <font>
      <i/>
      <sz val="12"/>
      <color theme="1"/>
      <name val="Arial"/>
      <family val="2"/>
    </font>
    <font>
      <b/>
      <i/>
      <sz val="12"/>
      <color theme="1"/>
      <name val="Arial"/>
      <family val="2"/>
    </font>
    <font>
      <sz val="11"/>
      <color theme="1"/>
      <name val="Arial"/>
      <family val="2"/>
    </font>
    <font>
      <b/>
      <sz val="18"/>
      <color theme="1"/>
      <name val="Arial"/>
      <family val="2"/>
    </font>
    <font>
      <b/>
      <i/>
      <u/>
      <sz val="14"/>
      <color theme="1"/>
      <name val="Times New Roman"/>
      <family val="1"/>
    </font>
    <font>
      <b/>
      <sz val="18"/>
      <name val="Times New Roman"/>
      <family val="1"/>
    </font>
    <font>
      <b/>
      <sz val="14"/>
      <name val="Times New Roman"/>
      <family val="1"/>
    </font>
    <font>
      <b/>
      <sz val="16"/>
      <color rgb="FFFF0000"/>
      <name val="Times New Roman"/>
      <family val="1"/>
    </font>
    <font>
      <b/>
      <sz val="18"/>
      <color rgb="FFFF0000"/>
      <name val="Arial"/>
      <family val="2"/>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rgb="FFCCFFCC"/>
        <bgColor rgb="FF000000"/>
      </patternFill>
    </fill>
    <fill>
      <patternFill patternType="solid">
        <fgColor rgb="FFFFFF99"/>
        <bgColor rgb="FF000000"/>
      </patternFill>
    </fill>
    <fill>
      <patternFill patternType="solid">
        <fgColor rgb="FFFF99CC"/>
        <bgColor rgb="FF000000"/>
      </patternFill>
    </fill>
    <fill>
      <patternFill patternType="solid">
        <fgColor theme="9" tint="0.79998168889431442"/>
        <bgColor indexed="64"/>
      </patternFill>
    </fill>
  </fills>
  <borders count="4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ck">
        <color indexed="64"/>
      </top>
      <bottom style="thick">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top/>
      <bottom style="medium">
        <color indexed="64"/>
      </bottom>
      <diagonal/>
    </border>
    <border>
      <left style="thin">
        <color auto="1"/>
      </left>
      <right style="thick">
        <color auto="1"/>
      </right>
      <top style="thin">
        <color auto="1"/>
      </top>
      <bottom style="thin">
        <color auto="1"/>
      </bottom>
      <diagonal/>
    </border>
    <border>
      <left/>
      <right style="thick">
        <color auto="1"/>
      </right>
      <top/>
      <bottom style="medium">
        <color indexed="64"/>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
      <left/>
      <right style="thick">
        <color auto="1"/>
      </right>
      <top style="thin">
        <color indexed="64"/>
      </top>
      <bottom style="thin">
        <color indexed="64"/>
      </bottom>
      <diagonal/>
    </border>
    <border>
      <left style="thick">
        <color auto="1"/>
      </left>
      <right/>
      <top style="thick">
        <color indexed="64"/>
      </top>
      <bottom style="thick">
        <color indexed="64"/>
      </bottom>
      <diagonal/>
    </border>
    <border>
      <left/>
      <right style="thick">
        <color auto="1"/>
      </right>
      <top style="thick">
        <color indexed="64"/>
      </top>
      <bottom style="thick">
        <color indexed="64"/>
      </bottom>
      <diagonal/>
    </border>
    <border>
      <left style="thick">
        <color auto="1"/>
      </left>
      <right/>
      <top style="medium">
        <color indexed="64"/>
      </top>
      <bottom style="thick">
        <color auto="1"/>
      </bottom>
      <diagonal/>
    </border>
    <border>
      <left/>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style="thin">
        <color indexed="64"/>
      </bottom>
      <diagonal/>
    </border>
    <border>
      <left/>
      <right/>
      <top style="thick">
        <color auto="1"/>
      </top>
      <bottom style="medium">
        <color indexed="64"/>
      </bottom>
      <diagonal/>
    </border>
    <border>
      <left style="thick">
        <color auto="1"/>
      </left>
      <right/>
      <top style="thick">
        <color auto="1"/>
      </top>
      <bottom style="medium">
        <color indexed="64"/>
      </bottom>
      <diagonal/>
    </border>
    <border>
      <left/>
      <right style="thick">
        <color auto="1"/>
      </right>
      <top style="thick">
        <color auto="1"/>
      </top>
      <bottom style="medium">
        <color indexed="64"/>
      </bottom>
      <diagonal/>
    </border>
  </borders>
  <cellStyleXfs count="2">
    <xf numFmtId="0" fontId="0" fillId="0" borderId="0"/>
    <xf numFmtId="9" fontId="1" fillId="0" borderId="0" applyFont="0" applyFill="0" applyBorder="0" applyAlignment="0" applyProtection="0"/>
  </cellStyleXfs>
  <cellXfs count="178">
    <xf numFmtId="0" fontId="0" fillId="0" borderId="0" xfId="0"/>
    <xf numFmtId="0" fontId="4" fillId="0" borderId="0" xfId="0" applyFont="1"/>
    <xf numFmtId="0" fontId="6" fillId="0" borderId="6" xfId="0" applyFont="1" applyBorder="1"/>
    <xf numFmtId="0" fontId="4" fillId="0" borderId="6" xfId="0" applyFont="1" applyBorder="1"/>
    <xf numFmtId="0" fontId="6" fillId="0" borderId="0" xfId="0" applyFont="1"/>
    <xf numFmtId="15" fontId="6" fillId="0" borderId="0" xfId="0" applyNumberFormat="1" applyFont="1" applyAlignment="1">
      <alignment horizontal="left"/>
    </xf>
    <xf numFmtId="0" fontId="7" fillId="0" borderId="0" xfId="0" applyFont="1"/>
    <xf numFmtId="0" fontId="4" fillId="0" borderId="3" xfId="0" applyFont="1" applyBorder="1"/>
    <xf numFmtId="0" fontId="6" fillId="0" borderId="7" xfId="0" applyFont="1" applyBorder="1"/>
    <xf numFmtId="0" fontId="6" fillId="0" borderId="3" xfId="0" applyFont="1" applyBorder="1"/>
    <xf numFmtId="0" fontId="9" fillId="0" borderId="0" xfId="0" applyFont="1"/>
    <xf numFmtId="0" fontId="4" fillId="0" borderId="4" xfId="0" applyFont="1" applyBorder="1"/>
    <xf numFmtId="0" fontId="6" fillId="0" borderId="4" xfId="0" applyFont="1" applyBorder="1"/>
    <xf numFmtId="0" fontId="10" fillId="0" borderId="3" xfId="0" applyFont="1" applyBorder="1"/>
    <xf numFmtId="0" fontId="12" fillId="0" borderId="0" xfId="0" applyFont="1"/>
    <xf numFmtId="0" fontId="9" fillId="0" borderId="12" xfId="0" applyFont="1" applyBorder="1"/>
    <xf numFmtId="0" fontId="12" fillId="0" borderId="12" xfId="0" applyFont="1" applyBorder="1"/>
    <xf numFmtId="0" fontId="9" fillId="0" borderId="0" xfId="0" applyFont="1" applyAlignment="1">
      <alignment wrapText="1"/>
    </xf>
    <xf numFmtId="0" fontId="4" fillId="0" borderId="0" xfId="0" applyFont="1" applyAlignment="1">
      <alignment vertical="top"/>
    </xf>
    <xf numFmtId="0" fontId="4" fillId="0" borderId="0" xfId="0" applyFont="1" applyAlignment="1">
      <alignment horizontal="left"/>
    </xf>
    <xf numFmtId="0" fontId="5" fillId="0" borderId="3" xfId="0" applyFont="1" applyBorder="1" applyAlignment="1">
      <alignment horizontal="center" wrapText="1"/>
    </xf>
    <xf numFmtId="0" fontId="13"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9" fillId="0" borderId="0" xfId="0" applyFont="1" applyAlignment="1">
      <alignment vertical="center"/>
    </xf>
    <xf numFmtId="0" fontId="3" fillId="0" borderId="0" xfId="0" applyFont="1" applyAlignment="1">
      <alignment vertical="center"/>
    </xf>
    <xf numFmtId="0" fontId="2"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4" fillId="0" borderId="0" xfId="0" applyFont="1" applyAlignment="1">
      <alignment vertical="center"/>
    </xf>
    <xf numFmtId="0" fontId="14" fillId="0" borderId="8" xfId="0" applyFont="1" applyBorder="1" applyAlignment="1" applyProtection="1">
      <alignment vertical="center"/>
      <protection locked="0"/>
    </xf>
    <xf numFmtId="0" fontId="13" fillId="0" borderId="10" xfId="0" applyFont="1" applyBorder="1" applyAlignment="1" applyProtection="1">
      <alignment horizontal="left" vertical="center" wrapText="1"/>
      <protection locked="0"/>
    </xf>
    <xf numFmtId="0" fontId="13" fillId="0" borderId="5" xfId="0" applyFont="1" applyBorder="1" applyAlignment="1" applyProtection="1">
      <alignment vertical="center"/>
      <protection locked="0"/>
    </xf>
    <xf numFmtId="0" fontId="14" fillId="0" borderId="6" xfId="0" applyFont="1" applyBorder="1" applyAlignment="1" applyProtection="1">
      <alignment vertical="center"/>
      <protection locked="0"/>
    </xf>
    <xf numFmtId="0" fontId="14" fillId="0" borderId="7" xfId="0" applyFont="1" applyBorder="1" applyAlignment="1" applyProtection="1">
      <alignment vertical="center"/>
      <protection locked="0"/>
    </xf>
    <xf numFmtId="0" fontId="14" fillId="0" borderId="0" xfId="0" applyFont="1" applyAlignment="1" applyProtection="1">
      <alignment vertical="center"/>
      <protection locked="0"/>
    </xf>
    <xf numFmtId="9" fontId="14" fillId="0" borderId="9" xfId="1" applyFont="1" applyFill="1" applyBorder="1" applyAlignment="1" applyProtection="1">
      <alignment vertical="center"/>
      <protection locked="0"/>
    </xf>
    <xf numFmtId="0" fontId="15" fillId="0" borderId="10" xfId="0" applyFont="1" applyBorder="1" applyAlignment="1" applyProtection="1">
      <alignment vertical="center"/>
      <protection locked="0"/>
    </xf>
    <xf numFmtId="0" fontId="15" fillId="0" borderId="3"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5" fillId="0" borderId="0" xfId="0" applyFont="1" applyAlignment="1">
      <alignment vertical="center"/>
    </xf>
    <xf numFmtId="0" fontId="13" fillId="0" borderId="10" xfId="0" applyFont="1" applyBorder="1" applyAlignment="1" applyProtection="1">
      <alignment vertical="center"/>
      <protection locked="0"/>
    </xf>
    <xf numFmtId="0" fontId="13" fillId="0" borderId="3"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0" xfId="0" applyFont="1" applyAlignment="1">
      <alignment vertical="center"/>
    </xf>
    <xf numFmtId="0" fontId="16" fillId="0" borderId="1"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16" fillId="0" borderId="2" xfId="0" applyFont="1" applyBorder="1" applyAlignment="1" applyProtection="1">
      <alignment vertical="center"/>
      <protection locked="0"/>
    </xf>
    <xf numFmtId="0" fontId="13" fillId="0" borderId="0" xfId="0" applyFont="1" applyAlignment="1" applyProtection="1">
      <alignment vertical="center"/>
      <protection locked="0"/>
    </xf>
    <xf numFmtId="0" fontId="13" fillId="0" borderId="2"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4" fillId="0" borderId="4"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8" fillId="0" borderId="5" xfId="0" applyFont="1" applyBorder="1" applyAlignment="1" applyProtection="1">
      <alignment vertical="center"/>
      <protection locked="0"/>
    </xf>
    <xf numFmtId="0" fontId="13" fillId="0" borderId="6" xfId="0" applyFont="1" applyBorder="1" applyAlignment="1" applyProtection="1">
      <alignment vertical="center"/>
      <protection locked="0"/>
    </xf>
    <xf numFmtId="1" fontId="13" fillId="0" borderId="6" xfId="0" applyNumberFormat="1" applyFont="1" applyBorder="1" applyAlignment="1" applyProtection="1">
      <alignment vertical="center"/>
      <protection locked="0"/>
    </xf>
    <xf numFmtId="0" fontId="13" fillId="0" borderId="7" xfId="0" applyFont="1" applyBorder="1" applyAlignment="1" applyProtection="1">
      <alignment vertical="center"/>
      <protection locked="0"/>
    </xf>
    <xf numFmtId="0" fontId="17" fillId="0" borderId="8" xfId="0" applyFont="1" applyBorder="1" applyAlignment="1" applyProtection="1">
      <alignment vertical="center"/>
      <protection locked="0"/>
    </xf>
    <xf numFmtId="0" fontId="14" fillId="0" borderId="9" xfId="0" applyFont="1" applyBorder="1" applyAlignment="1" applyProtection="1">
      <alignment vertical="center"/>
      <protection locked="0"/>
    </xf>
    <xf numFmtId="0" fontId="2" fillId="0" borderId="0" xfId="0" applyFont="1" applyAlignment="1">
      <alignment vertical="center"/>
    </xf>
    <xf numFmtId="0" fontId="6" fillId="0" borderId="3" xfId="0" applyFont="1" applyBorder="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6"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22" fillId="2" borderId="13" xfId="0" applyFont="1" applyFill="1" applyBorder="1" applyAlignment="1">
      <alignment horizontal="center" vertical="center"/>
    </xf>
    <xf numFmtId="0" fontId="22" fillId="3" borderId="13" xfId="0" applyFont="1" applyFill="1" applyBorder="1" applyAlignment="1">
      <alignment horizontal="center" vertical="center"/>
    </xf>
    <xf numFmtId="0" fontId="4" fillId="0" borderId="14" xfId="0" applyFont="1" applyBorder="1"/>
    <xf numFmtId="0" fontId="4" fillId="0" borderId="15" xfId="0" applyFont="1" applyBorder="1"/>
    <xf numFmtId="0" fontId="5" fillId="0" borderId="3" xfId="0" applyFont="1" applyBorder="1" applyAlignment="1">
      <alignment horizontal="center" vertical="center" wrapText="1"/>
    </xf>
    <xf numFmtId="0" fontId="21" fillId="0" borderId="0" xfId="0" applyFont="1" applyAlignment="1">
      <alignment horizontal="center" vertical="top"/>
    </xf>
    <xf numFmtId="0" fontId="5" fillId="0" borderId="0" xfId="0" applyFont="1" applyAlignment="1">
      <alignment horizontal="center" vertical="center" wrapText="1"/>
    </xf>
    <xf numFmtId="0" fontId="6" fillId="0" borderId="0" xfId="0" applyFont="1" applyAlignment="1">
      <alignment vertical="center"/>
    </xf>
    <xf numFmtId="0" fontId="10" fillId="0" borderId="0" xfId="0" applyFont="1"/>
    <xf numFmtId="0" fontId="9" fillId="0" borderId="0" xfId="0" applyFont="1" applyAlignment="1">
      <alignment horizontal="center"/>
    </xf>
    <xf numFmtId="0" fontId="6" fillId="0" borderId="3" xfId="0" applyFont="1" applyBorder="1" applyAlignment="1">
      <alignment horizontal="center"/>
    </xf>
    <xf numFmtId="0" fontId="6" fillId="0" borderId="6" xfId="0" applyFont="1" applyBorder="1" applyAlignment="1">
      <alignment horizontal="center" vertical="center"/>
    </xf>
    <xf numFmtId="0" fontId="9" fillId="0" borderId="0" xfId="0" applyFont="1" applyAlignment="1">
      <alignment horizontal="center" vertical="center"/>
    </xf>
    <xf numFmtId="0" fontId="6" fillId="0" borderId="3" xfId="0" applyFont="1" applyBorder="1" applyAlignment="1">
      <alignment horizontal="center" vertical="center"/>
    </xf>
    <xf numFmtId="0" fontId="23" fillId="2" borderId="13" xfId="0" applyFont="1" applyFill="1" applyBorder="1" applyAlignment="1">
      <alignment horizontal="center" vertical="center"/>
    </xf>
    <xf numFmtId="0" fontId="23" fillId="3" borderId="13" xfId="0" applyFont="1" applyFill="1" applyBorder="1" applyAlignment="1">
      <alignment horizontal="center" vertical="center"/>
    </xf>
    <xf numFmtId="0" fontId="23" fillId="4" borderId="13" xfId="0" applyFont="1" applyFill="1" applyBorder="1" applyAlignment="1">
      <alignment horizontal="center" vertical="center"/>
    </xf>
    <xf numFmtId="0" fontId="22" fillId="5" borderId="13" xfId="0" applyFont="1" applyFill="1" applyBorder="1" applyAlignment="1">
      <alignment horizontal="center" vertical="center"/>
    </xf>
    <xf numFmtId="0" fontId="22" fillId="6" borderId="16" xfId="0"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wrapText="1"/>
    </xf>
    <xf numFmtId="0" fontId="4" fillId="0" borderId="6" xfId="0" applyFont="1" applyBorder="1" applyAlignment="1">
      <alignment horizontal="center"/>
    </xf>
    <xf numFmtId="0" fontId="4" fillId="0" borderId="4" xfId="0" applyFont="1" applyBorder="1" applyAlignment="1">
      <alignment horizontal="center"/>
    </xf>
    <xf numFmtId="0" fontId="10" fillId="0" borderId="3" xfId="0" applyFont="1" applyBorder="1" applyAlignment="1">
      <alignment horizontal="center"/>
    </xf>
    <xf numFmtId="0" fontId="4" fillId="0" borderId="12" xfId="0" applyFont="1" applyBorder="1" applyAlignment="1">
      <alignment horizontal="center"/>
    </xf>
    <xf numFmtId="0" fontId="10" fillId="0" borderId="3" xfId="0" applyFont="1" applyBorder="1" applyAlignment="1">
      <alignment horizontal="center" vertical="center"/>
    </xf>
    <xf numFmtId="0" fontId="4" fillId="0" borderId="12" xfId="0" applyFont="1" applyBorder="1"/>
    <xf numFmtId="0" fontId="6" fillId="0" borderId="18" xfId="0" applyFont="1" applyBorder="1" applyAlignment="1">
      <alignment horizontal="center"/>
    </xf>
    <xf numFmtId="0" fontId="4" fillId="0" borderId="18" xfId="0" applyFont="1" applyBorder="1"/>
    <xf numFmtId="0" fontId="4" fillId="0" borderId="19" xfId="0" applyFont="1" applyBorder="1"/>
    <xf numFmtId="0" fontId="7" fillId="0" borderId="20" xfId="0" applyFont="1" applyBorder="1" applyAlignment="1">
      <alignment vertical="top"/>
    </xf>
    <xf numFmtId="0" fontId="4" fillId="0" borderId="21" xfId="0" applyFont="1" applyBorder="1"/>
    <xf numFmtId="0" fontId="4" fillId="0" borderId="23" xfId="0" applyFont="1" applyBorder="1"/>
    <xf numFmtId="0" fontId="4" fillId="0" borderId="22" xfId="0" applyFont="1" applyBorder="1" applyAlignment="1">
      <alignment vertical="top"/>
    </xf>
    <xf numFmtId="0" fontId="6" fillId="0" borderId="21" xfId="0" applyFont="1" applyBorder="1"/>
    <xf numFmtId="0" fontId="4" fillId="0" borderId="20" xfId="0" applyFont="1" applyBorder="1" applyAlignment="1">
      <alignment vertical="top"/>
    </xf>
    <xf numFmtId="0" fontId="4" fillId="0" borderId="24" xfId="0" applyFont="1" applyBorder="1" applyAlignment="1">
      <alignment vertical="top"/>
    </xf>
    <xf numFmtId="0" fontId="22" fillId="4" borderId="25" xfId="0" applyFont="1" applyFill="1" applyBorder="1" applyAlignment="1">
      <alignment horizontal="center" vertical="center"/>
    </xf>
    <xf numFmtId="0" fontId="6" fillId="0" borderId="22" xfId="0" applyFont="1" applyBorder="1" applyAlignment="1">
      <alignment vertical="top"/>
    </xf>
    <xf numFmtId="0" fontId="9" fillId="0" borderId="20" xfId="0" applyFont="1" applyBorder="1" applyAlignment="1">
      <alignment horizontal="center" vertical="top"/>
    </xf>
    <xf numFmtId="0" fontId="4" fillId="0" borderId="20" xfId="0" applyFont="1" applyBorder="1" applyAlignment="1">
      <alignment horizontal="center" vertical="top"/>
    </xf>
    <xf numFmtId="0" fontId="6" fillId="0" borderId="20" xfId="0" applyFont="1" applyBorder="1" applyAlignment="1">
      <alignment horizontal="center" vertical="top"/>
    </xf>
    <xf numFmtId="0" fontId="4" fillId="0" borderId="24" xfId="0" applyFont="1" applyBorder="1" applyAlignment="1">
      <alignment horizontal="center" vertical="top"/>
    </xf>
    <xf numFmtId="0" fontId="4" fillId="0" borderId="26" xfId="0" applyFont="1" applyBorder="1"/>
    <xf numFmtId="0" fontId="4" fillId="0" borderId="27" xfId="0" applyFont="1" applyBorder="1" applyAlignment="1">
      <alignment vertical="top"/>
    </xf>
    <xf numFmtId="0" fontId="9" fillId="0" borderId="20" xfId="0" applyFont="1" applyBorder="1" applyAlignment="1">
      <alignment vertical="top"/>
    </xf>
    <xf numFmtId="0" fontId="4" fillId="0" borderId="28" xfId="0" applyFont="1" applyBorder="1"/>
    <xf numFmtId="0" fontId="9" fillId="0" borderId="22" xfId="0" applyFont="1" applyBorder="1" applyAlignment="1">
      <alignment vertical="top"/>
    </xf>
    <xf numFmtId="0" fontId="10" fillId="0" borderId="20" xfId="0" applyFont="1" applyBorder="1" applyAlignment="1">
      <alignment vertical="top"/>
    </xf>
    <xf numFmtId="0" fontId="6" fillId="0" borderId="20" xfId="0" applyFont="1" applyBorder="1" applyAlignment="1">
      <alignment vertical="top"/>
    </xf>
    <xf numFmtId="0" fontId="4" fillId="0" borderId="0" xfId="0" applyFont="1" applyAlignment="1">
      <alignment vertical="center" wrapText="1"/>
    </xf>
    <xf numFmtId="0" fontId="4" fillId="0" borderId="0" xfId="0" applyFont="1" applyAlignment="1">
      <alignment vertical="center"/>
    </xf>
    <xf numFmtId="0" fontId="22" fillId="7" borderId="29" xfId="0" applyFont="1" applyFill="1" applyBorder="1" applyAlignment="1">
      <alignment horizontal="center" vertical="center"/>
    </xf>
    <xf numFmtId="9" fontId="4" fillId="0" borderId="21" xfId="1" applyFont="1" applyBorder="1"/>
    <xf numFmtId="0" fontId="4" fillId="0" borderId="0" xfId="0" applyFont="1" applyAlignment="1">
      <alignment horizontal="left" vertical="center" wrapText="1"/>
    </xf>
    <xf numFmtId="0" fontId="11" fillId="0" borderId="20" xfId="0" applyFont="1" applyBorder="1" applyAlignment="1">
      <alignment vertical="top"/>
    </xf>
    <xf numFmtId="0" fontId="6" fillId="0" borderId="24" xfId="0" applyFont="1" applyBorder="1" applyAlignment="1">
      <alignment vertical="top"/>
    </xf>
    <xf numFmtId="0" fontId="4" fillId="0" borderId="30" xfId="0" applyFont="1" applyBorder="1" applyAlignment="1">
      <alignment vertical="top"/>
    </xf>
    <xf numFmtId="0" fontId="4" fillId="0" borderId="31" xfId="0" applyFont="1" applyBorder="1"/>
    <xf numFmtId="0" fontId="8" fillId="0" borderId="20" xfId="0" applyFont="1" applyBorder="1" applyAlignment="1">
      <alignment vertical="top"/>
    </xf>
    <xf numFmtId="0" fontId="6" fillId="0" borderId="32" xfId="0" applyFont="1" applyBorder="1" applyAlignment="1">
      <alignment vertical="top"/>
    </xf>
    <xf numFmtId="0" fontId="6" fillId="0" borderId="33" xfId="0" applyFont="1" applyBorder="1"/>
    <xf numFmtId="0" fontId="6" fillId="0" borderId="33" xfId="0" applyFont="1" applyBorder="1" applyAlignment="1">
      <alignment horizontal="center"/>
    </xf>
    <xf numFmtId="0" fontId="6" fillId="0" borderId="34" xfId="0" applyFont="1" applyBorder="1"/>
    <xf numFmtId="0" fontId="4" fillId="0" borderId="34" xfId="0" applyFont="1" applyBorder="1"/>
    <xf numFmtId="0" fontId="4" fillId="0" borderId="35" xfId="0" applyFont="1" applyBorder="1"/>
    <xf numFmtId="0" fontId="22" fillId="0" borderId="29" xfId="0" applyFont="1" applyBorder="1" applyAlignment="1">
      <alignment horizontal="center" vertical="center"/>
    </xf>
    <xf numFmtId="0" fontId="22" fillId="0" borderId="36"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vertical="top"/>
    </xf>
    <xf numFmtId="0" fontId="4" fillId="0" borderId="18" xfId="0" applyFont="1" applyBorder="1" applyAlignment="1">
      <alignment horizontal="center"/>
    </xf>
    <xf numFmtId="0" fontId="6" fillId="0" borderId="18" xfId="0" applyFont="1" applyBorder="1"/>
    <xf numFmtId="0" fontId="9" fillId="0" borderId="20" xfId="0" applyFont="1" applyBorder="1" applyAlignment="1">
      <alignment horizontal="center" vertical="center"/>
    </xf>
    <xf numFmtId="0" fontId="4" fillId="0" borderId="20" xfId="0" applyFont="1" applyBorder="1" applyAlignment="1">
      <alignment horizontal="center" vertical="center"/>
    </xf>
    <xf numFmtId="0" fontId="6" fillId="0" borderId="3" xfId="0" applyFont="1" applyBorder="1" applyAlignment="1">
      <alignment horizontal="left"/>
    </xf>
    <xf numFmtId="0" fontId="6" fillId="8" borderId="6" xfId="0" applyFont="1" applyFill="1" applyBorder="1" applyAlignment="1">
      <alignment horizontal="center" vertical="center"/>
    </xf>
    <xf numFmtId="0" fontId="6" fillId="8" borderId="6" xfId="0" applyFont="1" applyFill="1" applyBorder="1" applyAlignment="1">
      <alignment horizontal="center"/>
    </xf>
    <xf numFmtId="0" fontId="9" fillId="0" borderId="37" xfId="0" applyFont="1" applyBorder="1"/>
    <xf numFmtId="0" fontId="9" fillId="0" borderId="18" xfId="0" applyFont="1" applyBorder="1"/>
    <xf numFmtId="0" fontId="4" fillId="0" borderId="38" xfId="0" applyFont="1" applyBorder="1" applyAlignment="1">
      <alignment vertical="top"/>
    </xf>
    <xf numFmtId="0" fontId="4" fillId="0" borderId="37" xfId="0" applyFont="1" applyBorder="1"/>
    <xf numFmtId="0" fontId="4" fillId="0" borderId="37" xfId="0" applyFont="1" applyBorder="1" applyAlignment="1">
      <alignment horizontal="center"/>
    </xf>
    <xf numFmtId="0" fontId="4" fillId="0" borderId="39" xfId="0" applyFont="1" applyBorder="1"/>
    <xf numFmtId="0" fontId="6" fillId="0" borderId="24" xfId="0" applyFont="1" applyBorder="1" applyAlignment="1">
      <alignment horizontal="left" vertical="top"/>
    </xf>
    <xf numFmtId="0" fontId="6" fillId="0" borderId="3" xfId="0" applyFont="1" applyBorder="1" applyAlignment="1">
      <alignment horizontal="left" vertical="top"/>
    </xf>
    <xf numFmtId="0" fontId="6" fillId="0" borderId="18" xfId="0" applyFont="1" applyBorder="1" applyAlignment="1">
      <alignment horizontal="center"/>
    </xf>
    <xf numFmtId="0" fontId="21" fillId="0" borderId="0" xfId="0" applyFont="1" applyAlignment="1">
      <alignment horizontal="center" vertical="top"/>
    </xf>
    <xf numFmtId="0" fontId="4" fillId="0" borderId="20" xfId="0" applyFont="1" applyBorder="1" applyAlignment="1">
      <alignment horizontal="left" vertical="center"/>
    </xf>
    <xf numFmtId="0" fontId="4" fillId="0" borderId="0" xfId="0" applyFont="1" applyAlignment="1">
      <alignment horizontal="left" vertical="center"/>
    </xf>
    <xf numFmtId="0" fontId="4" fillId="0" borderId="24" xfId="0" applyFont="1" applyBorder="1" applyAlignment="1">
      <alignment horizontal="left" vertical="center"/>
    </xf>
    <xf numFmtId="0" fontId="4" fillId="0" borderId="3" xfId="0" applyFont="1" applyBorder="1" applyAlignment="1">
      <alignment horizontal="left" vertical="center"/>
    </xf>
    <xf numFmtId="0" fontId="7" fillId="0" borderId="20" xfId="0" applyFont="1" applyBorder="1" applyAlignment="1">
      <alignment horizontal="left" vertical="center"/>
    </xf>
    <xf numFmtId="0" fontId="7" fillId="0" borderId="0" xfId="0" applyFont="1" applyAlignment="1">
      <alignment horizontal="left" vertical="center"/>
    </xf>
    <xf numFmtId="0" fontId="4" fillId="0" borderId="22" xfId="0" applyFont="1" applyBorder="1" applyAlignment="1">
      <alignment horizontal="left" vertical="center"/>
    </xf>
    <xf numFmtId="0" fontId="4" fillId="0" borderId="6" xfId="0" applyFont="1" applyBorder="1" applyAlignment="1">
      <alignment horizontal="left" vertical="center"/>
    </xf>
    <xf numFmtId="0" fontId="6" fillId="0" borderId="20" xfId="0" applyFont="1" applyBorder="1" applyAlignment="1">
      <alignment horizontal="left" vertical="center"/>
    </xf>
    <xf numFmtId="0" fontId="6" fillId="0" borderId="0" xfId="0" applyFont="1" applyAlignment="1">
      <alignment horizontal="left" vertical="center"/>
    </xf>
    <xf numFmtId="0" fontId="14" fillId="0" borderId="10" xfId="0" applyFont="1" applyBorder="1" applyAlignment="1" applyProtection="1">
      <alignment horizontal="left" vertical="center" wrapText="1"/>
      <protection locked="0"/>
    </xf>
    <xf numFmtId="0" fontId="14" fillId="0" borderId="3"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6" fillId="0" borderId="17" xfId="0" applyFont="1" applyBorder="1" applyAlignment="1">
      <alignment horizontal="center" wrapText="1"/>
    </xf>
    <xf numFmtId="0" fontId="20" fillId="0" borderId="1"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7"/>
  <sheetViews>
    <sheetView view="pageBreakPreview" zoomScale="77" zoomScaleNormal="100" zoomScaleSheetLayoutView="77" zoomScalePageLayoutView="48" workbookViewId="0">
      <selection sqref="A1:E1"/>
    </sheetView>
  </sheetViews>
  <sheetFormatPr baseColWidth="10" defaultColWidth="9.1640625" defaultRowHeight="20" x14ac:dyDescent="0.2"/>
  <cols>
    <col min="1" max="1" width="5.83203125" style="18" customWidth="1"/>
    <col min="2" max="2" width="118.83203125" style="1" customWidth="1"/>
    <col min="3" max="3" width="10.6640625" style="1" customWidth="1"/>
    <col min="4" max="4" width="10.33203125" style="1" customWidth="1"/>
    <col min="5" max="6" width="10.6640625" style="1" customWidth="1"/>
    <col min="7" max="16384" width="9.1640625" style="1"/>
  </cols>
  <sheetData>
    <row r="1" spans="1:9" ht="51" customHeight="1" thickTop="1" x14ac:dyDescent="0.2">
      <c r="A1" s="174" t="s">
        <v>113</v>
      </c>
      <c r="B1" s="159"/>
      <c r="C1" s="159"/>
      <c r="D1" s="159"/>
      <c r="E1" s="159"/>
      <c r="F1" s="101"/>
      <c r="G1" s="102"/>
      <c r="H1" s="102"/>
      <c r="I1" s="103"/>
    </row>
    <row r="2" spans="1:9" ht="21" thickBot="1" x14ac:dyDescent="0.25">
      <c r="A2" s="104"/>
      <c r="I2" s="105"/>
    </row>
    <row r="3" spans="1:9" x14ac:dyDescent="0.2">
      <c r="A3" s="167" t="s">
        <v>231</v>
      </c>
      <c r="B3" s="168"/>
      <c r="C3" s="2"/>
      <c r="D3" s="3"/>
      <c r="E3" s="3"/>
      <c r="F3" s="3"/>
      <c r="G3" s="3"/>
      <c r="H3" s="3"/>
      <c r="I3" s="106"/>
    </row>
    <row r="4" spans="1:9" x14ac:dyDescent="0.2">
      <c r="A4" s="161" t="s">
        <v>108</v>
      </c>
      <c r="B4" s="162"/>
      <c r="C4" s="4"/>
      <c r="I4" s="105"/>
    </row>
    <row r="5" spans="1:9" x14ac:dyDescent="0.2">
      <c r="A5" s="161" t="s">
        <v>91</v>
      </c>
      <c r="B5" s="162"/>
      <c r="C5" s="5"/>
      <c r="I5" s="105"/>
    </row>
    <row r="6" spans="1:9" x14ac:dyDescent="0.2">
      <c r="A6" s="104" t="s">
        <v>112</v>
      </c>
      <c r="B6" s="6"/>
      <c r="C6" s="6"/>
      <c r="I6" s="105"/>
    </row>
    <row r="7" spans="1:9" x14ac:dyDescent="0.2">
      <c r="A7" s="165" t="s">
        <v>106</v>
      </c>
      <c r="B7" s="166"/>
      <c r="C7" s="6"/>
      <c r="I7" s="105"/>
    </row>
    <row r="8" spans="1:9" x14ac:dyDescent="0.2">
      <c r="A8" s="165" t="s">
        <v>107</v>
      </c>
      <c r="B8" s="166"/>
      <c r="C8" s="6"/>
      <c r="I8" s="105"/>
    </row>
    <row r="9" spans="1:9" x14ac:dyDescent="0.2">
      <c r="A9" s="161" t="s">
        <v>114</v>
      </c>
      <c r="B9" s="162"/>
      <c r="C9" s="162"/>
      <c r="D9" s="162"/>
      <c r="E9" s="162"/>
      <c r="F9" s="69"/>
      <c r="I9" s="105"/>
    </row>
    <row r="10" spans="1:9" x14ac:dyDescent="0.2">
      <c r="A10" s="161" t="s">
        <v>103</v>
      </c>
      <c r="B10" s="162"/>
      <c r="C10" s="88">
        <v>2</v>
      </c>
      <c r="D10" s="69"/>
      <c r="E10" s="69"/>
      <c r="F10" s="69"/>
      <c r="I10" s="105"/>
    </row>
    <row r="11" spans="1:9" x14ac:dyDescent="0.2">
      <c r="A11" s="161" t="s">
        <v>104</v>
      </c>
      <c r="B11" s="162"/>
      <c r="C11" s="89">
        <v>1</v>
      </c>
      <c r="D11" s="69"/>
      <c r="E11" s="69"/>
      <c r="F11" s="69"/>
      <c r="I11" s="105"/>
    </row>
    <row r="12" spans="1:9" x14ac:dyDescent="0.2">
      <c r="A12" s="161" t="s">
        <v>105</v>
      </c>
      <c r="B12" s="162"/>
      <c r="C12" s="90">
        <v>0</v>
      </c>
      <c r="D12" s="19"/>
      <c r="E12" s="69"/>
      <c r="F12" s="69"/>
      <c r="I12" s="105"/>
    </row>
    <row r="13" spans="1:9" ht="21" thickBot="1" x14ac:dyDescent="0.25">
      <c r="A13" s="163"/>
      <c r="B13" s="164"/>
      <c r="C13" s="164"/>
      <c r="D13" s="164"/>
      <c r="E13" s="164"/>
      <c r="F13" s="69"/>
      <c r="I13" s="105"/>
    </row>
    <row r="14" spans="1:9" x14ac:dyDescent="0.2">
      <c r="A14" s="107"/>
      <c r="B14" s="3"/>
      <c r="C14" s="3"/>
      <c r="D14" s="3"/>
      <c r="E14" s="3"/>
      <c r="F14" s="3"/>
      <c r="G14" s="3"/>
      <c r="H14" s="3"/>
      <c r="I14" s="106"/>
    </row>
    <row r="15" spans="1:9" x14ac:dyDescent="0.2">
      <c r="A15" s="169" t="s">
        <v>13</v>
      </c>
      <c r="B15" s="170"/>
      <c r="I15" s="108"/>
    </row>
    <row r="16" spans="1:9" x14ac:dyDescent="0.2">
      <c r="A16" s="109"/>
      <c r="D16" s="160" t="s">
        <v>14</v>
      </c>
      <c r="E16" s="160"/>
      <c r="F16" s="79"/>
      <c r="G16" s="76"/>
      <c r="I16" s="105"/>
    </row>
    <row r="17" spans="1:9" ht="39" thickBot="1" x14ac:dyDescent="0.25">
      <c r="A17" s="110"/>
      <c r="B17" s="7"/>
      <c r="C17" s="7"/>
      <c r="D17" s="20" t="s">
        <v>7</v>
      </c>
      <c r="E17" s="78" t="s">
        <v>15</v>
      </c>
      <c r="F17" s="80"/>
      <c r="G17" s="74">
        <v>2</v>
      </c>
      <c r="H17" s="75">
        <v>1</v>
      </c>
      <c r="I17" s="111">
        <v>0</v>
      </c>
    </row>
    <row r="18" spans="1:9" x14ac:dyDescent="0.2">
      <c r="A18" s="112" t="s">
        <v>12</v>
      </c>
      <c r="B18" s="8"/>
      <c r="C18" s="2"/>
      <c r="D18" s="85">
        <v>78</v>
      </c>
      <c r="E18" s="149">
        <f>SUM(E35+E51+E66+E80+E91+E103)</f>
        <v>0</v>
      </c>
      <c r="G18" s="77"/>
      <c r="I18" s="105"/>
    </row>
    <row r="19" spans="1:9" x14ac:dyDescent="0.2">
      <c r="A19" s="109"/>
      <c r="D19" s="70"/>
      <c r="E19" s="73"/>
      <c r="I19" s="105"/>
    </row>
    <row r="20" spans="1:9" ht="21" thickBot="1" x14ac:dyDescent="0.25">
      <c r="A20" s="109"/>
      <c r="B20" s="9" t="s">
        <v>16</v>
      </c>
      <c r="C20" s="4"/>
      <c r="D20" s="70"/>
      <c r="E20" s="73"/>
      <c r="I20" s="105"/>
    </row>
    <row r="21" spans="1:9" x14ac:dyDescent="0.2">
      <c r="A21" s="109"/>
      <c r="D21" s="70"/>
      <c r="E21" s="73"/>
      <c r="I21" s="105"/>
    </row>
    <row r="22" spans="1:9" x14ac:dyDescent="0.2">
      <c r="A22" s="113">
        <v>1</v>
      </c>
      <c r="B22" s="10" t="s">
        <v>115</v>
      </c>
      <c r="C22" s="10"/>
      <c r="D22" s="70"/>
      <c r="E22" s="73"/>
      <c r="I22" s="105"/>
    </row>
    <row r="23" spans="1:9" ht="23" x14ac:dyDescent="0.2">
      <c r="A23" s="114"/>
      <c r="B23" s="10" t="s">
        <v>116</v>
      </c>
      <c r="C23" s="10"/>
      <c r="D23" s="86">
        <v>2</v>
      </c>
      <c r="E23" s="70"/>
      <c r="G23" s="74"/>
      <c r="H23" s="75"/>
      <c r="I23" s="111"/>
    </row>
    <row r="24" spans="1:9" x14ac:dyDescent="0.2">
      <c r="A24" s="114">
        <v>2</v>
      </c>
      <c r="B24" s="10" t="s">
        <v>118</v>
      </c>
      <c r="C24" s="10"/>
      <c r="D24" s="86"/>
      <c r="E24" s="70"/>
      <c r="I24" s="105"/>
    </row>
    <row r="25" spans="1:9" ht="23" x14ac:dyDescent="0.2">
      <c r="A25" s="113"/>
      <c r="B25" s="10" t="s">
        <v>117</v>
      </c>
      <c r="C25" s="10"/>
      <c r="D25" s="70">
        <v>2</v>
      </c>
      <c r="E25" s="70"/>
      <c r="G25" s="74"/>
      <c r="H25" s="75"/>
      <c r="I25" s="111"/>
    </row>
    <row r="26" spans="1:9" x14ac:dyDescent="0.2">
      <c r="A26" s="113">
        <v>3</v>
      </c>
      <c r="B26" s="10" t="s">
        <v>119</v>
      </c>
      <c r="C26" s="10"/>
      <c r="D26" s="70"/>
      <c r="E26" s="70"/>
      <c r="I26" s="105"/>
    </row>
    <row r="27" spans="1:9" ht="23" x14ac:dyDescent="0.2">
      <c r="A27" s="114"/>
      <c r="B27" s="10" t="s">
        <v>120</v>
      </c>
      <c r="C27" s="10"/>
      <c r="D27" s="86">
        <v>2</v>
      </c>
      <c r="E27" s="70"/>
      <c r="G27" s="74"/>
      <c r="H27" s="75"/>
      <c r="I27" s="111"/>
    </row>
    <row r="28" spans="1:9" x14ac:dyDescent="0.2">
      <c r="A28" s="114">
        <v>4</v>
      </c>
      <c r="B28" s="10" t="s">
        <v>121</v>
      </c>
      <c r="C28" s="10"/>
      <c r="D28" s="86"/>
      <c r="E28" s="70"/>
      <c r="I28" s="105"/>
    </row>
    <row r="29" spans="1:9" ht="23" x14ac:dyDescent="0.2">
      <c r="A29" s="113"/>
      <c r="B29" s="10" t="s">
        <v>122</v>
      </c>
      <c r="C29" s="10"/>
      <c r="D29" s="70">
        <v>2</v>
      </c>
      <c r="E29" s="70"/>
      <c r="G29" s="74"/>
      <c r="H29" s="75"/>
      <c r="I29" s="111"/>
    </row>
    <row r="30" spans="1:9" x14ac:dyDescent="0.2">
      <c r="A30" s="114">
        <v>5</v>
      </c>
      <c r="B30" s="10" t="s">
        <v>123</v>
      </c>
      <c r="C30" s="10"/>
      <c r="D30" s="70"/>
      <c r="E30" s="70"/>
      <c r="I30" s="105"/>
    </row>
    <row r="31" spans="1:9" ht="23" x14ac:dyDescent="0.2">
      <c r="A31" s="114"/>
      <c r="B31" s="10" t="s">
        <v>124</v>
      </c>
      <c r="C31" s="10"/>
      <c r="D31" s="70">
        <v>2</v>
      </c>
      <c r="E31" s="70"/>
      <c r="G31" s="74"/>
      <c r="H31" s="75"/>
      <c r="I31" s="111"/>
    </row>
    <row r="32" spans="1:9" x14ac:dyDescent="0.2">
      <c r="A32" s="114">
        <v>6</v>
      </c>
      <c r="B32" s="10" t="s">
        <v>125</v>
      </c>
      <c r="C32" s="10"/>
      <c r="D32" s="70"/>
      <c r="E32" s="70"/>
      <c r="I32" s="105"/>
    </row>
    <row r="33" spans="1:9" ht="20" customHeight="1" x14ac:dyDescent="0.2">
      <c r="A33" s="115"/>
      <c r="B33" s="10" t="s">
        <v>127</v>
      </c>
      <c r="C33" s="10"/>
      <c r="D33" s="70">
        <v>2</v>
      </c>
      <c r="E33" s="70"/>
      <c r="G33" s="74"/>
      <c r="H33" s="75"/>
      <c r="I33" s="111"/>
    </row>
    <row r="34" spans="1:9" x14ac:dyDescent="0.2">
      <c r="A34" s="115"/>
      <c r="B34" s="10" t="s">
        <v>126</v>
      </c>
      <c r="C34" s="10"/>
      <c r="D34" s="70"/>
      <c r="E34" s="70"/>
      <c r="I34" s="105"/>
    </row>
    <row r="35" spans="1:9" ht="21" thickBot="1" x14ac:dyDescent="0.25">
      <c r="A35" s="116"/>
      <c r="B35" s="9" t="s">
        <v>17</v>
      </c>
      <c r="C35" s="9"/>
      <c r="D35" s="87">
        <f>SUM(D23:D34)</f>
        <v>12</v>
      </c>
      <c r="E35" s="87">
        <f>SUM(E23:E34)</f>
        <v>0</v>
      </c>
      <c r="F35" s="9"/>
      <c r="G35" s="7"/>
      <c r="H35" s="7"/>
      <c r="I35" s="117"/>
    </row>
    <row r="36" spans="1:9" ht="21" thickBot="1" x14ac:dyDescent="0.25">
      <c r="A36" s="118"/>
      <c r="B36" s="11"/>
      <c r="C36" s="11"/>
      <c r="D36" s="96"/>
      <c r="E36" s="96"/>
      <c r="I36" s="105"/>
    </row>
    <row r="37" spans="1:9" ht="21" thickBot="1" x14ac:dyDescent="0.25">
      <c r="A37" s="107"/>
      <c r="B37" s="12" t="s">
        <v>18</v>
      </c>
      <c r="C37" s="2"/>
      <c r="D37" s="95"/>
      <c r="E37" s="95"/>
      <c r="F37" s="3"/>
      <c r="G37" s="3"/>
      <c r="H37" s="3"/>
      <c r="I37" s="106"/>
    </row>
    <row r="38" spans="1:9" x14ac:dyDescent="0.2">
      <c r="A38" s="119"/>
      <c r="D38" s="73"/>
      <c r="E38" s="73"/>
      <c r="I38" s="105"/>
    </row>
    <row r="39" spans="1:9" x14ac:dyDescent="0.2">
      <c r="A39" s="113">
        <v>7</v>
      </c>
      <c r="B39" s="10" t="s">
        <v>128</v>
      </c>
      <c r="C39" s="10"/>
      <c r="D39" s="73"/>
      <c r="E39" s="73"/>
      <c r="I39" s="105"/>
    </row>
    <row r="40" spans="1:9" ht="20" customHeight="1" x14ac:dyDescent="0.2">
      <c r="A40" s="114"/>
      <c r="B40" s="10" t="s">
        <v>129</v>
      </c>
      <c r="C40" s="10"/>
      <c r="D40" s="86">
        <v>2</v>
      </c>
      <c r="E40" s="70"/>
      <c r="G40" s="74"/>
      <c r="H40" s="75"/>
      <c r="I40" s="111"/>
    </row>
    <row r="41" spans="1:9" x14ac:dyDescent="0.2">
      <c r="A41" s="113">
        <v>8</v>
      </c>
      <c r="B41" s="10" t="s">
        <v>130</v>
      </c>
      <c r="C41" s="10"/>
      <c r="D41" s="70"/>
      <c r="E41" s="70"/>
      <c r="I41" s="105"/>
    </row>
    <row r="42" spans="1:9" ht="23" x14ac:dyDescent="0.2">
      <c r="A42" s="114"/>
      <c r="B42" s="10" t="s">
        <v>19</v>
      </c>
      <c r="C42" s="10"/>
      <c r="D42" s="86">
        <v>2</v>
      </c>
      <c r="E42" s="70"/>
      <c r="G42" s="74"/>
      <c r="H42" s="75"/>
      <c r="I42" s="111"/>
    </row>
    <row r="43" spans="1:9" x14ac:dyDescent="0.2">
      <c r="A43" s="113">
        <v>9</v>
      </c>
      <c r="B43" s="10" t="s">
        <v>132</v>
      </c>
      <c r="C43" s="10"/>
      <c r="D43" s="70"/>
      <c r="E43" s="70"/>
      <c r="I43" s="105"/>
    </row>
    <row r="44" spans="1:9" ht="23" x14ac:dyDescent="0.2">
      <c r="A44" s="114"/>
      <c r="B44" s="10" t="s">
        <v>131</v>
      </c>
      <c r="C44" s="10"/>
      <c r="D44" s="86">
        <v>2</v>
      </c>
      <c r="E44" s="70"/>
      <c r="G44" s="74"/>
      <c r="H44" s="75"/>
      <c r="I44" s="111"/>
    </row>
    <row r="45" spans="1:9" x14ac:dyDescent="0.2">
      <c r="A45" s="113">
        <v>10</v>
      </c>
      <c r="B45" s="10" t="s">
        <v>133</v>
      </c>
      <c r="C45" s="10"/>
      <c r="D45" s="70"/>
      <c r="E45" s="70"/>
      <c r="I45" s="105"/>
    </row>
    <row r="46" spans="1:9" ht="20" customHeight="1" x14ac:dyDescent="0.2">
      <c r="A46" s="114"/>
      <c r="B46" s="10" t="s">
        <v>134</v>
      </c>
      <c r="C46" s="10"/>
      <c r="D46" s="86">
        <v>2</v>
      </c>
      <c r="E46" s="70"/>
      <c r="G46" s="74"/>
      <c r="H46" s="75"/>
      <c r="I46" s="111"/>
    </row>
    <row r="47" spans="1:9" ht="20" customHeight="1" x14ac:dyDescent="0.2">
      <c r="A47" s="113">
        <v>11</v>
      </c>
      <c r="B47" s="10" t="s">
        <v>135</v>
      </c>
      <c r="C47" s="10"/>
      <c r="D47" s="70">
        <v>2</v>
      </c>
      <c r="E47" s="70"/>
      <c r="G47" s="74"/>
      <c r="H47" s="75"/>
      <c r="I47" s="111"/>
    </row>
    <row r="48" spans="1:9" x14ac:dyDescent="0.2">
      <c r="A48" s="113">
        <v>12</v>
      </c>
      <c r="B48" s="10" t="s">
        <v>136</v>
      </c>
      <c r="C48" s="10"/>
      <c r="D48" s="70"/>
      <c r="E48" s="70"/>
      <c r="I48" s="105"/>
    </row>
    <row r="49" spans="1:9" ht="20" customHeight="1" x14ac:dyDescent="0.2">
      <c r="A49" s="113"/>
      <c r="B49" s="10" t="s">
        <v>137</v>
      </c>
      <c r="C49" s="10"/>
      <c r="D49" s="70">
        <v>2</v>
      </c>
      <c r="E49" s="70"/>
      <c r="G49" s="74"/>
      <c r="H49" s="75"/>
      <c r="I49" s="111"/>
    </row>
    <row r="50" spans="1:9" x14ac:dyDescent="0.2">
      <c r="A50" s="114"/>
      <c r="D50" s="70"/>
      <c r="E50" s="70"/>
      <c r="I50" s="105"/>
    </row>
    <row r="51" spans="1:9" ht="21" thickBot="1" x14ac:dyDescent="0.25">
      <c r="A51" s="157" t="s">
        <v>20</v>
      </c>
      <c r="B51" s="158"/>
      <c r="C51" s="68"/>
      <c r="D51" s="87">
        <f>SUM(D40:D49)</f>
        <v>12</v>
      </c>
      <c r="E51" s="87">
        <f>SUM(E40:E49)</f>
        <v>0</v>
      </c>
      <c r="G51" s="4"/>
      <c r="I51" s="105"/>
    </row>
    <row r="52" spans="1:9" ht="21" thickBot="1" x14ac:dyDescent="0.25">
      <c r="A52" s="109"/>
      <c r="D52" s="73"/>
      <c r="E52" s="73"/>
      <c r="F52" s="11"/>
      <c r="G52" s="11"/>
      <c r="H52" s="11"/>
      <c r="I52" s="120"/>
    </row>
    <row r="53" spans="1:9" x14ac:dyDescent="0.2">
      <c r="A53" s="121"/>
      <c r="B53" s="3"/>
      <c r="C53" s="3"/>
      <c r="D53" s="95"/>
      <c r="E53" s="95"/>
      <c r="I53" s="105"/>
    </row>
    <row r="54" spans="1:9" ht="21" thickBot="1" x14ac:dyDescent="0.25">
      <c r="A54" s="122" t="s">
        <v>11</v>
      </c>
      <c r="B54" s="9" t="s">
        <v>21</v>
      </c>
      <c r="C54" s="4"/>
      <c r="D54" s="73"/>
      <c r="E54" s="73"/>
      <c r="I54" s="105"/>
    </row>
    <row r="55" spans="1:9" x14ac:dyDescent="0.2">
      <c r="A55" s="119"/>
      <c r="D55" s="73"/>
      <c r="E55" s="73"/>
      <c r="I55" s="105"/>
    </row>
    <row r="56" spans="1:9" ht="20" customHeight="1" x14ac:dyDescent="0.2">
      <c r="A56" s="146">
        <v>13</v>
      </c>
      <c r="B56" s="1" t="s">
        <v>138</v>
      </c>
      <c r="D56" s="73"/>
      <c r="E56" s="73"/>
      <c r="I56" s="105"/>
    </row>
    <row r="57" spans="1:9" ht="23" x14ac:dyDescent="0.2">
      <c r="A57" s="147"/>
      <c r="B57" s="1" t="s">
        <v>139</v>
      </c>
      <c r="D57" s="86">
        <v>2</v>
      </c>
      <c r="E57" s="73"/>
      <c r="G57" s="74"/>
      <c r="H57" s="75"/>
      <c r="I57" s="111"/>
    </row>
    <row r="58" spans="1:9" x14ac:dyDescent="0.2">
      <c r="A58" s="146">
        <v>14</v>
      </c>
      <c r="B58" s="1" t="s">
        <v>140</v>
      </c>
      <c r="D58" s="70"/>
      <c r="E58" s="73"/>
      <c r="I58" s="105"/>
    </row>
    <row r="59" spans="1:9" ht="23" x14ac:dyDescent="0.2">
      <c r="A59" s="147"/>
      <c r="B59" s="1" t="s">
        <v>141</v>
      </c>
      <c r="D59" s="86">
        <v>2</v>
      </c>
      <c r="E59" s="73"/>
      <c r="G59" s="74"/>
      <c r="H59" s="75"/>
      <c r="I59" s="111"/>
    </row>
    <row r="60" spans="1:9" x14ac:dyDescent="0.2">
      <c r="A60" s="146">
        <v>15</v>
      </c>
      <c r="B60" s="1" t="s">
        <v>142</v>
      </c>
      <c r="D60" s="70"/>
      <c r="E60" s="73"/>
      <c r="I60" s="105"/>
    </row>
    <row r="61" spans="1:9" ht="23" x14ac:dyDescent="0.2">
      <c r="A61" s="147"/>
      <c r="B61" s="1" t="s">
        <v>143</v>
      </c>
      <c r="D61" s="70">
        <v>2</v>
      </c>
      <c r="E61" s="73"/>
      <c r="G61" s="74"/>
      <c r="H61" s="75"/>
      <c r="I61" s="111"/>
    </row>
    <row r="62" spans="1:9" x14ac:dyDescent="0.2">
      <c r="A62" s="146">
        <v>16</v>
      </c>
      <c r="B62" s="10" t="s">
        <v>145</v>
      </c>
      <c r="C62" s="10"/>
      <c r="D62" s="70"/>
      <c r="E62" s="73"/>
      <c r="I62" s="105"/>
    </row>
    <row r="63" spans="1:9" x14ac:dyDescent="0.2">
      <c r="A63" s="119"/>
      <c r="B63" s="10" t="s">
        <v>146</v>
      </c>
      <c r="C63" s="10"/>
      <c r="D63" s="70"/>
      <c r="E63" s="73"/>
      <c r="I63" s="105"/>
    </row>
    <row r="64" spans="1:9" ht="23" x14ac:dyDescent="0.2">
      <c r="A64" s="109"/>
      <c r="B64" s="10" t="s">
        <v>144</v>
      </c>
      <c r="C64" s="10"/>
      <c r="D64" s="70">
        <v>2</v>
      </c>
      <c r="E64" s="73"/>
      <c r="G64" s="74"/>
      <c r="H64" s="75"/>
      <c r="I64" s="111"/>
    </row>
    <row r="65" spans="1:9" x14ac:dyDescent="0.2">
      <c r="A65" s="123" t="s">
        <v>5</v>
      </c>
      <c r="D65" s="70"/>
      <c r="E65" s="73"/>
      <c r="I65" s="105"/>
    </row>
    <row r="66" spans="1:9" ht="21" thickBot="1" x14ac:dyDescent="0.25">
      <c r="A66" s="110"/>
      <c r="B66" s="9" t="s">
        <v>22</v>
      </c>
      <c r="C66" s="9"/>
      <c r="D66" s="87">
        <f>SUM(D57:D64)</f>
        <v>8</v>
      </c>
      <c r="E66" s="87">
        <f>SUM(E57:E64)</f>
        <v>0</v>
      </c>
      <c r="F66" s="9"/>
      <c r="G66" s="7"/>
      <c r="H66" s="7"/>
      <c r="I66" s="117"/>
    </row>
    <row r="67" spans="1:9" x14ac:dyDescent="0.2">
      <c r="A67" s="107"/>
      <c r="D67" s="73"/>
      <c r="E67" s="73"/>
      <c r="I67" s="105"/>
    </row>
    <row r="68" spans="1:9" ht="21" thickBot="1" x14ac:dyDescent="0.25">
      <c r="A68" s="123" t="s">
        <v>8</v>
      </c>
      <c r="B68" s="9" t="s">
        <v>23</v>
      </c>
      <c r="C68" s="4"/>
      <c r="D68" s="73"/>
      <c r="E68" s="73"/>
      <c r="I68" s="105"/>
    </row>
    <row r="69" spans="1:9" x14ac:dyDescent="0.2">
      <c r="A69" s="119"/>
      <c r="D69" s="73"/>
      <c r="E69" s="73"/>
      <c r="I69" s="105"/>
    </row>
    <row r="70" spans="1:9" ht="36" customHeight="1" x14ac:dyDescent="0.2">
      <c r="A70" s="146">
        <v>17</v>
      </c>
      <c r="B70" s="124" t="s">
        <v>147</v>
      </c>
      <c r="C70" s="124"/>
      <c r="D70" s="86">
        <v>2</v>
      </c>
      <c r="E70" s="70"/>
      <c r="G70" s="74"/>
      <c r="H70" s="75"/>
      <c r="I70" s="111"/>
    </row>
    <row r="71" spans="1:9" ht="23" x14ac:dyDescent="0.2">
      <c r="A71" s="146">
        <v>18</v>
      </c>
      <c r="B71" s="124" t="s">
        <v>148</v>
      </c>
      <c r="C71" s="124"/>
      <c r="D71" s="86">
        <v>2</v>
      </c>
      <c r="E71" s="70"/>
      <c r="G71" s="74"/>
      <c r="H71" s="75"/>
      <c r="I71" s="111"/>
    </row>
    <row r="72" spans="1:9" ht="42" x14ac:dyDescent="0.2">
      <c r="A72" s="146">
        <v>19</v>
      </c>
      <c r="B72" s="124" t="s">
        <v>149</v>
      </c>
      <c r="C72" s="124"/>
      <c r="D72" s="86">
        <v>2</v>
      </c>
      <c r="E72" s="70"/>
      <c r="G72" s="74"/>
      <c r="H72" s="75"/>
      <c r="I72" s="111"/>
    </row>
    <row r="73" spans="1:9" ht="42" x14ac:dyDescent="0.2">
      <c r="A73" s="146">
        <v>20</v>
      </c>
      <c r="B73" s="124" t="s">
        <v>150</v>
      </c>
      <c r="C73" s="124"/>
      <c r="D73" s="86">
        <v>2</v>
      </c>
      <c r="E73" s="70"/>
      <c r="G73" s="74"/>
      <c r="H73" s="75"/>
      <c r="I73" s="111"/>
    </row>
    <row r="74" spans="1:9" ht="42" x14ac:dyDescent="0.2">
      <c r="A74" s="146">
        <v>21</v>
      </c>
      <c r="B74" s="124" t="s">
        <v>98</v>
      </c>
      <c r="C74" s="124"/>
      <c r="D74" s="86">
        <v>2</v>
      </c>
      <c r="E74" s="70"/>
      <c r="G74" s="74"/>
      <c r="H74" s="75"/>
      <c r="I74" s="111"/>
    </row>
    <row r="75" spans="1:9" ht="42" x14ac:dyDescent="0.2">
      <c r="A75" s="146">
        <v>22</v>
      </c>
      <c r="B75" s="124" t="s">
        <v>151</v>
      </c>
      <c r="C75" s="124"/>
      <c r="D75" s="86">
        <v>2</v>
      </c>
      <c r="E75" s="70"/>
      <c r="G75" s="74"/>
      <c r="H75" s="75"/>
      <c r="I75" s="111"/>
    </row>
    <row r="76" spans="1:9" ht="42" x14ac:dyDescent="0.2">
      <c r="A76" s="146">
        <v>23</v>
      </c>
      <c r="B76" s="124" t="s">
        <v>97</v>
      </c>
      <c r="C76" s="124"/>
      <c r="D76" s="86">
        <v>2</v>
      </c>
      <c r="E76" s="70"/>
      <c r="G76" s="74"/>
      <c r="H76" s="75"/>
      <c r="I76" s="111"/>
    </row>
    <row r="77" spans="1:9" ht="42" x14ac:dyDescent="0.2">
      <c r="A77" s="146">
        <v>24</v>
      </c>
      <c r="B77" s="124" t="s">
        <v>152</v>
      </c>
      <c r="C77" s="124"/>
      <c r="D77" s="86">
        <v>2</v>
      </c>
      <c r="E77" s="70"/>
      <c r="G77" s="74"/>
      <c r="H77" s="75"/>
      <c r="I77" s="111"/>
    </row>
    <row r="78" spans="1:9" ht="42" x14ac:dyDescent="0.2">
      <c r="A78" s="146">
        <v>25</v>
      </c>
      <c r="B78" s="124" t="s">
        <v>96</v>
      </c>
      <c r="C78" s="124"/>
      <c r="D78" s="86">
        <v>2</v>
      </c>
      <c r="E78" s="70"/>
      <c r="G78" s="74"/>
      <c r="H78" s="75"/>
      <c r="I78" s="111"/>
    </row>
    <row r="79" spans="1:9" x14ac:dyDescent="0.2">
      <c r="A79" s="123" t="s">
        <v>4</v>
      </c>
      <c r="D79" s="70"/>
      <c r="E79" s="70"/>
      <c r="I79" s="105"/>
    </row>
    <row r="80" spans="1:9" x14ac:dyDescent="0.2">
      <c r="A80" s="109"/>
      <c r="B80" s="4" t="s">
        <v>24</v>
      </c>
      <c r="C80" s="4"/>
      <c r="D80" s="142">
        <f>SUM(D70:D78)</f>
        <v>18</v>
      </c>
      <c r="E80" s="142">
        <f>SUM(E70:E78)</f>
        <v>0</v>
      </c>
      <c r="F80" s="4"/>
      <c r="I80" s="105"/>
    </row>
    <row r="81" spans="1:9" ht="21" thickBot="1" x14ac:dyDescent="0.25">
      <c r="A81" s="109"/>
      <c r="D81" s="73"/>
      <c r="E81" s="73"/>
      <c r="I81" s="105"/>
    </row>
    <row r="82" spans="1:9" ht="22" thickTop="1" thickBot="1" x14ac:dyDescent="0.25">
      <c r="A82" s="143" t="s">
        <v>25</v>
      </c>
      <c r="B82" s="151"/>
      <c r="C82" s="152"/>
      <c r="D82" s="144"/>
      <c r="E82" s="144"/>
      <c r="F82" s="102"/>
      <c r="G82" s="102"/>
      <c r="H82" s="102"/>
      <c r="I82" s="103"/>
    </row>
    <row r="83" spans="1:9" x14ac:dyDescent="0.2">
      <c r="A83" s="119"/>
      <c r="D83" s="73"/>
      <c r="E83" s="73"/>
      <c r="I83" s="105"/>
    </row>
    <row r="84" spans="1:9" ht="42" x14ac:dyDescent="0.2">
      <c r="A84" s="146">
        <v>26</v>
      </c>
      <c r="B84" s="124" t="s">
        <v>95</v>
      </c>
      <c r="C84" s="124"/>
      <c r="D84" s="86">
        <v>2</v>
      </c>
      <c r="E84" s="70"/>
      <c r="G84" s="74"/>
      <c r="H84" s="75"/>
      <c r="I84" s="111"/>
    </row>
    <row r="85" spans="1:9" ht="23" x14ac:dyDescent="0.2">
      <c r="A85" s="146">
        <v>27</v>
      </c>
      <c r="B85" s="125" t="s">
        <v>153</v>
      </c>
      <c r="C85" s="125"/>
      <c r="D85" s="86">
        <v>2</v>
      </c>
      <c r="E85" s="70"/>
      <c r="G85" s="74"/>
      <c r="H85" s="75"/>
      <c r="I85" s="111"/>
    </row>
    <row r="86" spans="1:9" ht="42" x14ac:dyDescent="0.2">
      <c r="A86" s="146">
        <v>28</v>
      </c>
      <c r="B86" s="124" t="s">
        <v>154</v>
      </c>
      <c r="C86" s="124"/>
      <c r="D86" s="86">
        <v>2</v>
      </c>
      <c r="E86" s="70"/>
      <c r="G86" s="74"/>
      <c r="H86" s="75"/>
      <c r="I86" s="111"/>
    </row>
    <row r="87" spans="1:9" ht="42" x14ac:dyDescent="0.2">
      <c r="A87" s="146">
        <v>29</v>
      </c>
      <c r="B87" s="124" t="s">
        <v>155</v>
      </c>
      <c r="C87" s="124"/>
      <c r="D87" s="86">
        <v>2</v>
      </c>
      <c r="E87" s="70"/>
      <c r="G87" s="74"/>
      <c r="H87" s="75"/>
      <c r="I87" s="111"/>
    </row>
    <row r="88" spans="1:9" ht="42" x14ac:dyDescent="0.2">
      <c r="A88" s="146">
        <v>30</v>
      </c>
      <c r="B88" s="124" t="s">
        <v>156</v>
      </c>
      <c r="C88" s="124"/>
      <c r="D88" s="70">
        <v>2</v>
      </c>
      <c r="E88" s="70"/>
      <c r="G88" s="74"/>
      <c r="H88" s="75"/>
      <c r="I88" s="111"/>
    </row>
    <row r="89" spans="1:9" ht="63" x14ac:dyDescent="0.2">
      <c r="A89" s="147">
        <v>31</v>
      </c>
      <c r="B89" s="124" t="s">
        <v>157</v>
      </c>
      <c r="C89" s="124"/>
      <c r="D89" s="86">
        <v>2</v>
      </c>
      <c r="E89" s="70"/>
      <c r="G89" s="74"/>
      <c r="H89" s="75"/>
      <c r="I89" s="111"/>
    </row>
    <row r="90" spans="1:9" x14ac:dyDescent="0.2">
      <c r="A90" s="123"/>
      <c r="D90" s="70"/>
      <c r="E90" s="70"/>
      <c r="I90" s="105"/>
    </row>
    <row r="91" spans="1:9" ht="21" thickBot="1" x14ac:dyDescent="0.25">
      <c r="A91" s="110"/>
      <c r="B91" s="9" t="s">
        <v>26</v>
      </c>
      <c r="C91" s="9"/>
      <c r="D91" s="87">
        <f>SUM(D84:D89)</f>
        <v>12</v>
      </c>
      <c r="E91" s="87">
        <f>SUM(E84:E89)</f>
        <v>0</v>
      </c>
      <c r="F91" s="9"/>
      <c r="G91" s="7"/>
      <c r="H91" s="7"/>
      <c r="I91" s="117"/>
    </row>
    <row r="92" spans="1:9" ht="21" thickBot="1" x14ac:dyDescent="0.25">
      <c r="A92" s="109"/>
      <c r="D92" s="73"/>
      <c r="E92" s="73"/>
      <c r="I92" s="105"/>
    </row>
    <row r="93" spans="1:9" ht="21" thickBot="1" x14ac:dyDescent="0.25">
      <c r="A93" s="112" t="s">
        <v>27</v>
      </c>
      <c r="B93" s="11"/>
      <c r="C93" s="3"/>
      <c r="D93" s="95"/>
      <c r="E93" s="95"/>
      <c r="I93" s="105"/>
    </row>
    <row r="94" spans="1:9" x14ac:dyDescent="0.2">
      <c r="A94" s="119"/>
      <c r="D94" s="73"/>
      <c r="E94" s="73"/>
      <c r="I94" s="105"/>
    </row>
    <row r="95" spans="1:9" ht="23" x14ac:dyDescent="0.2">
      <c r="A95" s="146">
        <v>32</v>
      </c>
      <c r="B95" s="125" t="s">
        <v>158</v>
      </c>
      <c r="C95" s="125"/>
      <c r="D95" s="70">
        <v>2</v>
      </c>
      <c r="E95" s="73"/>
      <c r="G95" s="74"/>
      <c r="H95" s="75"/>
      <c r="I95" s="111"/>
    </row>
    <row r="96" spans="1:9" ht="42" x14ac:dyDescent="0.2">
      <c r="A96" s="147">
        <v>33</v>
      </c>
      <c r="B96" s="124" t="s">
        <v>159</v>
      </c>
      <c r="C96" s="124"/>
      <c r="D96" s="70">
        <v>2</v>
      </c>
      <c r="E96" s="73"/>
      <c r="G96" s="74"/>
      <c r="H96" s="75"/>
      <c r="I96" s="111"/>
    </row>
    <row r="97" spans="1:9" ht="23" x14ac:dyDescent="0.2">
      <c r="A97" s="147">
        <v>34</v>
      </c>
      <c r="B97" s="124" t="s">
        <v>160</v>
      </c>
      <c r="C97" s="124"/>
      <c r="D97" s="86">
        <v>2</v>
      </c>
      <c r="E97" s="73"/>
      <c r="G97" s="74"/>
      <c r="H97" s="75"/>
      <c r="I97" s="111"/>
    </row>
    <row r="98" spans="1:9" ht="28" customHeight="1" x14ac:dyDescent="0.2">
      <c r="A98" s="147">
        <v>35</v>
      </c>
      <c r="B98" s="125" t="s">
        <v>161</v>
      </c>
      <c r="C98" s="125"/>
      <c r="D98" s="86">
        <v>2</v>
      </c>
      <c r="E98" s="73"/>
      <c r="G98" s="74"/>
      <c r="H98" s="75"/>
      <c r="I98" s="111"/>
    </row>
    <row r="99" spans="1:9" ht="42" x14ac:dyDescent="0.2">
      <c r="A99" s="147">
        <v>36</v>
      </c>
      <c r="B99" s="124" t="s">
        <v>162</v>
      </c>
      <c r="C99" s="124"/>
      <c r="D99" s="86">
        <v>2</v>
      </c>
      <c r="E99" s="73"/>
      <c r="G99" s="74"/>
      <c r="H99" s="75"/>
      <c r="I99" s="111"/>
    </row>
    <row r="100" spans="1:9" ht="42" x14ac:dyDescent="0.2">
      <c r="A100" s="147">
        <v>37</v>
      </c>
      <c r="B100" s="124" t="s">
        <v>163</v>
      </c>
      <c r="C100" s="124"/>
      <c r="D100" s="86">
        <v>2</v>
      </c>
      <c r="E100" s="73"/>
      <c r="G100" s="74"/>
      <c r="H100" s="75"/>
      <c r="I100" s="111"/>
    </row>
    <row r="101" spans="1:9" ht="42" x14ac:dyDescent="0.2">
      <c r="A101" s="147">
        <v>38</v>
      </c>
      <c r="B101" s="124" t="s">
        <v>164</v>
      </c>
      <c r="C101" s="124"/>
      <c r="D101" s="70">
        <v>2</v>
      </c>
      <c r="E101" s="73"/>
      <c r="G101" s="74"/>
      <c r="H101" s="75"/>
      <c r="I101" s="111"/>
    </row>
    <row r="102" spans="1:9" ht="23" x14ac:dyDescent="0.2">
      <c r="A102" s="147">
        <v>39</v>
      </c>
      <c r="B102" s="125" t="s">
        <v>165</v>
      </c>
      <c r="C102" s="125"/>
      <c r="D102" s="70">
        <v>2</v>
      </c>
      <c r="E102" s="73"/>
      <c r="G102" s="74"/>
      <c r="H102" s="75"/>
      <c r="I102" s="111"/>
    </row>
    <row r="103" spans="1:9" ht="21" thickBot="1" x14ac:dyDescent="0.25">
      <c r="A103" s="109"/>
      <c r="B103" s="4" t="s">
        <v>28</v>
      </c>
      <c r="C103" s="4"/>
      <c r="D103" s="142">
        <f>SUM(D95:D102)</f>
        <v>16</v>
      </c>
      <c r="E103" s="72">
        <f>SUM(E95:E102)</f>
        <v>0</v>
      </c>
      <c r="F103" s="4"/>
      <c r="G103" s="4"/>
      <c r="I103" s="105"/>
    </row>
    <row r="104" spans="1:9" ht="22" thickTop="1" thickBot="1" x14ac:dyDescent="0.25">
      <c r="A104" s="143"/>
      <c r="B104" s="102"/>
      <c r="C104" s="102"/>
      <c r="D104" s="144"/>
      <c r="E104" s="101"/>
      <c r="F104" s="145"/>
      <c r="G104" s="102"/>
      <c r="H104" s="102"/>
      <c r="I104" s="103"/>
    </row>
    <row r="105" spans="1:9" x14ac:dyDescent="0.2">
      <c r="A105" s="112" t="s">
        <v>29</v>
      </c>
      <c r="B105" s="8"/>
      <c r="C105" s="2"/>
      <c r="D105" s="71">
        <v>60</v>
      </c>
      <c r="E105" s="150">
        <f>SUM(E113+E123+E134+E146+E157+E165)</f>
        <v>0</v>
      </c>
      <c r="F105" s="4"/>
      <c r="I105" s="105"/>
    </row>
    <row r="106" spans="1:9" x14ac:dyDescent="0.2">
      <c r="A106" s="109"/>
      <c r="D106" s="73"/>
      <c r="E106" s="73"/>
      <c r="I106" s="105"/>
    </row>
    <row r="107" spans="1:9" ht="21" thickBot="1" x14ac:dyDescent="0.25">
      <c r="A107" s="123" t="s">
        <v>30</v>
      </c>
      <c r="B107" s="7"/>
      <c r="D107" s="73"/>
      <c r="E107" s="73"/>
      <c r="I107" s="105"/>
    </row>
    <row r="108" spans="1:9" x14ac:dyDescent="0.2">
      <c r="A108" s="119"/>
      <c r="D108" s="73"/>
      <c r="E108" s="73"/>
      <c r="I108" s="105"/>
    </row>
    <row r="109" spans="1:9" ht="42" x14ac:dyDescent="0.2">
      <c r="A109" s="146">
        <v>40</v>
      </c>
      <c r="B109" s="124" t="s">
        <v>166</v>
      </c>
      <c r="C109" s="124"/>
      <c r="D109" s="83">
        <v>2</v>
      </c>
      <c r="E109" s="73"/>
      <c r="G109" s="91"/>
      <c r="H109" s="92"/>
      <c r="I109" s="126"/>
    </row>
    <row r="110" spans="1:9" ht="23" x14ac:dyDescent="0.2">
      <c r="A110" s="146">
        <v>41</v>
      </c>
      <c r="B110" s="125" t="s">
        <v>167</v>
      </c>
      <c r="C110" s="125"/>
      <c r="D110" s="83">
        <v>2</v>
      </c>
      <c r="E110" s="73"/>
      <c r="G110" s="91"/>
      <c r="H110" s="92"/>
      <c r="I110" s="126"/>
    </row>
    <row r="111" spans="1:9" ht="63" x14ac:dyDescent="0.2">
      <c r="A111" s="146">
        <v>42</v>
      </c>
      <c r="B111" s="124" t="s">
        <v>168</v>
      </c>
      <c r="C111" s="124"/>
      <c r="D111" s="83">
        <v>2</v>
      </c>
      <c r="E111" s="73"/>
      <c r="G111" s="91"/>
      <c r="H111" s="92"/>
      <c r="I111" s="126"/>
    </row>
    <row r="112" spans="1:9" x14ac:dyDescent="0.2">
      <c r="A112" s="109"/>
      <c r="D112" s="73"/>
      <c r="E112" s="73"/>
      <c r="I112" s="127"/>
    </row>
    <row r="113" spans="1:9" ht="21" thickBot="1" x14ac:dyDescent="0.25">
      <c r="A113" s="110"/>
      <c r="B113" s="9" t="s">
        <v>31</v>
      </c>
      <c r="C113" s="9"/>
      <c r="D113" s="84">
        <f>SUM(D109:D111)</f>
        <v>6</v>
      </c>
      <c r="E113" s="84">
        <f>SUM(E109:E111)</f>
        <v>0</v>
      </c>
      <c r="F113" s="4"/>
      <c r="I113" s="105"/>
    </row>
    <row r="114" spans="1:9" ht="21" thickBot="1" x14ac:dyDescent="0.25">
      <c r="A114" s="123"/>
      <c r="D114" s="73"/>
      <c r="E114" s="73"/>
      <c r="F114" s="11"/>
      <c r="G114" s="11"/>
      <c r="H114" s="11"/>
      <c r="I114" s="120"/>
    </row>
    <row r="115" spans="1:9" ht="21" thickBot="1" x14ac:dyDescent="0.25">
      <c r="A115" s="112" t="s">
        <v>32</v>
      </c>
      <c r="B115" s="11"/>
      <c r="C115" s="3"/>
      <c r="D115" s="95"/>
      <c r="E115" s="95"/>
      <c r="I115" s="105"/>
    </row>
    <row r="116" spans="1:9" x14ac:dyDescent="0.2">
      <c r="A116" s="119"/>
      <c r="D116" s="73"/>
      <c r="E116" s="73"/>
      <c r="I116" s="105"/>
    </row>
    <row r="117" spans="1:9" ht="23" x14ac:dyDescent="0.2">
      <c r="A117" s="146">
        <v>43</v>
      </c>
      <c r="B117" s="125" t="s">
        <v>33</v>
      </c>
      <c r="C117" s="125"/>
      <c r="D117" s="86">
        <v>2</v>
      </c>
      <c r="E117" s="70"/>
      <c r="G117" s="91"/>
      <c r="H117" s="92"/>
      <c r="I117" s="126"/>
    </row>
    <row r="118" spans="1:9" ht="23" x14ac:dyDescent="0.2">
      <c r="A118" s="146">
        <v>44</v>
      </c>
      <c r="B118" s="125" t="s">
        <v>169</v>
      </c>
      <c r="C118" s="125"/>
      <c r="D118" s="86">
        <v>2</v>
      </c>
      <c r="E118" s="70"/>
      <c r="G118" s="91"/>
      <c r="H118" s="92"/>
      <c r="I118" s="126"/>
    </row>
    <row r="119" spans="1:9" ht="42" x14ac:dyDescent="0.2">
      <c r="A119" s="146">
        <v>45</v>
      </c>
      <c r="B119" s="124" t="s">
        <v>170</v>
      </c>
      <c r="C119" s="124"/>
      <c r="D119" s="86">
        <v>2</v>
      </c>
      <c r="E119" s="70"/>
      <c r="G119" s="91"/>
      <c r="H119" s="92"/>
      <c r="I119" s="126"/>
    </row>
    <row r="120" spans="1:9" ht="42" x14ac:dyDescent="0.2">
      <c r="A120" s="146">
        <v>46</v>
      </c>
      <c r="B120" s="128" t="s">
        <v>171</v>
      </c>
      <c r="C120" s="128"/>
      <c r="D120" s="86">
        <v>2</v>
      </c>
      <c r="E120" s="70"/>
      <c r="G120" s="91"/>
      <c r="H120" s="92"/>
      <c r="I120" s="126"/>
    </row>
    <row r="121" spans="1:9" ht="23" x14ac:dyDescent="0.2">
      <c r="A121" s="147">
        <v>47</v>
      </c>
      <c r="B121" s="125" t="s">
        <v>172</v>
      </c>
      <c r="C121" s="125"/>
      <c r="D121" s="86">
        <v>2</v>
      </c>
      <c r="E121" s="70"/>
      <c r="G121" s="91"/>
      <c r="H121" s="92"/>
      <c r="I121" s="126"/>
    </row>
    <row r="122" spans="1:9" x14ac:dyDescent="0.2">
      <c r="A122" s="109"/>
      <c r="B122" s="125"/>
      <c r="C122" s="125"/>
      <c r="D122" s="86"/>
      <c r="E122" s="70"/>
      <c r="I122" s="105"/>
    </row>
    <row r="123" spans="1:9" ht="21" thickBot="1" x14ac:dyDescent="0.25">
      <c r="A123" s="110"/>
      <c r="B123" s="9" t="s">
        <v>34</v>
      </c>
      <c r="C123" s="9"/>
      <c r="D123" s="87">
        <f>SUM(D117:D121)</f>
        <v>10</v>
      </c>
      <c r="E123" s="87">
        <f>SUM(E117:E121)</f>
        <v>0</v>
      </c>
      <c r="F123" s="81"/>
      <c r="I123" s="105"/>
    </row>
    <row r="124" spans="1:9" ht="21" thickBot="1" x14ac:dyDescent="0.25">
      <c r="A124" s="109"/>
      <c r="D124" s="73"/>
      <c r="E124" s="73"/>
      <c r="F124" s="11"/>
      <c r="G124" s="11"/>
      <c r="H124" s="11"/>
      <c r="I124" s="120"/>
    </row>
    <row r="125" spans="1:9" ht="21" thickBot="1" x14ac:dyDescent="0.25">
      <c r="A125" s="112" t="s">
        <v>35</v>
      </c>
      <c r="B125" s="11"/>
      <c r="C125" s="3"/>
      <c r="D125" s="95"/>
      <c r="E125" s="95"/>
      <c r="I125" s="105"/>
    </row>
    <row r="126" spans="1:9" x14ac:dyDescent="0.2">
      <c r="A126" s="119"/>
      <c r="D126" s="73"/>
      <c r="E126" s="73"/>
      <c r="I126" s="105"/>
    </row>
    <row r="127" spans="1:9" ht="42" x14ac:dyDescent="0.2">
      <c r="A127" s="146">
        <v>48</v>
      </c>
      <c r="B127" s="124" t="s">
        <v>173</v>
      </c>
      <c r="C127" s="124"/>
      <c r="D127" s="86">
        <v>2</v>
      </c>
      <c r="E127" s="70"/>
      <c r="G127" s="91"/>
      <c r="H127" s="92"/>
      <c r="I127" s="126"/>
    </row>
    <row r="128" spans="1:9" ht="23" x14ac:dyDescent="0.2">
      <c r="A128" s="146">
        <v>49</v>
      </c>
      <c r="B128" s="125" t="s">
        <v>174</v>
      </c>
      <c r="C128" s="125"/>
      <c r="D128" s="70">
        <v>2</v>
      </c>
      <c r="E128" s="70"/>
      <c r="G128" s="91"/>
      <c r="H128" s="92"/>
      <c r="I128" s="126"/>
    </row>
    <row r="129" spans="1:9" ht="42" x14ac:dyDescent="0.2">
      <c r="A129" s="147">
        <v>50</v>
      </c>
      <c r="B129" s="124" t="s">
        <v>175</v>
      </c>
      <c r="C129" s="124"/>
      <c r="D129" s="70">
        <v>2</v>
      </c>
      <c r="E129" s="70"/>
      <c r="G129" s="91"/>
      <c r="H129" s="92"/>
      <c r="I129" s="126"/>
    </row>
    <row r="130" spans="1:9" ht="23" x14ac:dyDescent="0.2">
      <c r="A130" s="147">
        <v>51</v>
      </c>
      <c r="B130" s="125" t="s">
        <v>176</v>
      </c>
      <c r="C130" s="125"/>
      <c r="D130" s="70">
        <v>2</v>
      </c>
      <c r="E130" s="70"/>
      <c r="G130" s="91"/>
      <c r="H130" s="92"/>
      <c r="I130" s="126"/>
    </row>
    <row r="131" spans="1:9" ht="42" x14ac:dyDescent="0.2">
      <c r="A131" s="147">
        <v>52</v>
      </c>
      <c r="B131" s="124" t="s">
        <v>99</v>
      </c>
      <c r="C131" s="124"/>
      <c r="D131" s="86">
        <v>2</v>
      </c>
      <c r="E131" s="70"/>
      <c r="G131" s="91"/>
      <c r="H131" s="92"/>
      <c r="I131" s="126"/>
    </row>
    <row r="132" spans="1:9" ht="40" customHeight="1" x14ac:dyDescent="0.2">
      <c r="A132" s="147">
        <v>53</v>
      </c>
      <c r="B132" s="124" t="s">
        <v>177</v>
      </c>
      <c r="C132" s="125"/>
      <c r="D132" s="86">
        <v>2</v>
      </c>
      <c r="E132" s="70"/>
      <c r="G132" s="91"/>
      <c r="H132" s="92"/>
      <c r="I132" s="126"/>
    </row>
    <row r="133" spans="1:9" x14ac:dyDescent="0.2">
      <c r="A133" s="123"/>
      <c r="D133" s="70"/>
      <c r="E133" s="70"/>
      <c r="I133" s="105"/>
    </row>
    <row r="134" spans="1:9" ht="21" thickBot="1" x14ac:dyDescent="0.25">
      <c r="A134" s="109"/>
      <c r="B134" s="4" t="s">
        <v>36</v>
      </c>
      <c r="C134" s="4"/>
      <c r="D134" s="142">
        <f>SUM(D127:D132)</f>
        <v>12</v>
      </c>
      <c r="E134" s="142">
        <f>SUM(E127:E132)</f>
        <v>0</v>
      </c>
      <c r="F134" s="4"/>
      <c r="I134" s="105"/>
    </row>
    <row r="135" spans="1:9" ht="22" thickTop="1" thickBot="1" x14ac:dyDescent="0.25">
      <c r="A135" s="153"/>
      <c r="B135" s="154"/>
      <c r="C135" s="154"/>
      <c r="D135" s="155"/>
      <c r="E135" s="155"/>
      <c r="F135" s="154"/>
      <c r="G135" s="154"/>
      <c r="H135" s="154"/>
      <c r="I135" s="156"/>
    </row>
    <row r="136" spans="1:9" ht="21" thickBot="1" x14ac:dyDescent="0.25">
      <c r="A136" s="112" t="s">
        <v>37</v>
      </c>
      <c r="B136" s="11"/>
      <c r="C136" s="3"/>
      <c r="D136" s="95"/>
      <c r="E136" s="95"/>
      <c r="I136" s="105"/>
    </row>
    <row r="137" spans="1:9" x14ac:dyDescent="0.2">
      <c r="A137" s="109"/>
      <c r="D137" s="73"/>
      <c r="E137" s="73"/>
      <c r="I137" s="105"/>
    </row>
    <row r="138" spans="1:9" ht="42" x14ac:dyDescent="0.2">
      <c r="A138" s="119">
        <v>54</v>
      </c>
      <c r="B138" s="124" t="s">
        <v>178</v>
      </c>
      <c r="C138" s="124"/>
      <c r="D138" s="86">
        <v>2</v>
      </c>
      <c r="E138" s="73"/>
      <c r="G138" s="91"/>
      <c r="H138" s="92"/>
      <c r="I138" s="126"/>
    </row>
    <row r="139" spans="1:9" ht="42" x14ac:dyDescent="0.2">
      <c r="A139" s="119">
        <v>55</v>
      </c>
      <c r="B139" s="124" t="s">
        <v>179</v>
      </c>
      <c r="C139" s="124"/>
      <c r="D139" s="86">
        <v>2</v>
      </c>
      <c r="E139" s="73"/>
      <c r="G139" s="91"/>
      <c r="H139" s="92"/>
      <c r="I139" s="126"/>
    </row>
    <row r="140" spans="1:9" ht="23" x14ac:dyDescent="0.2">
      <c r="A140" s="119">
        <v>56</v>
      </c>
      <c r="B140" s="125" t="s">
        <v>182</v>
      </c>
      <c r="C140" s="125"/>
      <c r="D140" s="70">
        <v>2</v>
      </c>
      <c r="E140" s="73"/>
      <c r="G140" s="91"/>
      <c r="H140" s="92"/>
      <c r="I140" s="126"/>
    </row>
    <row r="141" spans="1:9" ht="23" x14ac:dyDescent="0.2">
      <c r="A141" s="109">
        <v>57</v>
      </c>
      <c r="B141" s="124" t="s">
        <v>180</v>
      </c>
      <c r="C141" s="124"/>
      <c r="D141" s="86">
        <v>2</v>
      </c>
      <c r="E141" s="73"/>
      <c r="G141" s="91"/>
      <c r="H141" s="92"/>
      <c r="I141" s="126"/>
    </row>
    <row r="142" spans="1:9" ht="42" x14ac:dyDescent="0.2">
      <c r="A142" s="119">
        <v>58</v>
      </c>
      <c r="B142" s="124" t="s">
        <v>181</v>
      </c>
      <c r="C142" s="124"/>
      <c r="D142" s="86">
        <v>2</v>
      </c>
      <c r="E142" s="73"/>
      <c r="G142" s="91"/>
      <c r="H142" s="92"/>
      <c r="I142" s="126"/>
    </row>
    <row r="143" spans="1:9" ht="42" x14ac:dyDescent="0.2">
      <c r="A143" s="119">
        <v>59</v>
      </c>
      <c r="B143" s="124" t="s">
        <v>100</v>
      </c>
      <c r="C143" s="124"/>
      <c r="D143" s="70">
        <v>2</v>
      </c>
      <c r="E143" s="73"/>
      <c r="G143" s="91"/>
      <c r="H143" s="92"/>
      <c r="I143" s="126"/>
    </row>
    <row r="144" spans="1:9" ht="42" x14ac:dyDescent="0.2">
      <c r="A144" s="109">
        <v>60</v>
      </c>
      <c r="B144" s="124" t="s">
        <v>183</v>
      </c>
      <c r="C144" s="124"/>
      <c r="D144" s="86">
        <v>2</v>
      </c>
      <c r="E144" s="73"/>
      <c r="G144" s="91"/>
      <c r="H144" s="92"/>
      <c r="I144" s="126"/>
    </row>
    <row r="145" spans="1:9" x14ac:dyDescent="0.2">
      <c r="A145" s="109"/>
      <c r="D145" s="70"/>
      <c r="E145" s="73"/>
      <c r="I145" s="105"/>
    </row>
    <row r="146" spans="1:9" ht="21" thickBot="1" x14ac:dyDescent="0.25">
      <c r="A146" s="110"/>
      <c r="B146" s="9" t="s">
        <v>38</v>
      </c>
      <c r="C146" s="9"/>
      <c r="D146" s="87">
        <f>SUM(D138:D144)</f>
        <v>14</v>
      </c>
      <c r="E146" s="84">
        <f>SUM(E138:E144)</f>
        <v>0</v>
      </c>
      <c r="F146" s="4"/>
      <c r="I146" s="105"/>
    </row>
    <row r="147" spans="1:9" ht="21" thickBot="1" x14ac:dyDescent="0.25">
      <c r="A147" s="109"/>
      <c r="B147" s="4"/>
      <c r="C147" s="4"/>
      <c r="D147" s="72"/>
      <c r="E147" s="72"/>
      <c r="F147" s="12"/>
      <c r="G147" s="11"/>
      <c r="H147" s="11"/>
      <c r="I147" s="120"/>
    </row>
    <row r="148" spans="1:9" ht="21" thickBot="1" x14ac:dyDescent="0.25">
      <c r="A148" s="112" t="s">
        <v>39</v>
      </c>
      <c r="B148" s="11"/>
      <c r="C148" s="3"/>
      <c r="D148" s="95"/>
      <c r="E148" s="95"/>
      <c r="I148" s="105"/>
    </row>
    <row r="149" spans="1:9" x14ac:dyDescent="0.2">
      <c r="A149" s="109"/>
      <c r="D149" s="73"/>
      <c r="E149" s="73"/>
      <c r="I149" s="105"/>
    </row>
    <row r="150" spans="1:9" ht="42" x14ac:dyDescent="0.2">
      <c r="A150" s="119">
        <v>61</v>
      </c>
      <c r="B150" s="17" t="s">
        <v>184</v>
      </c>
      <c r="C150" s="17"/>
      <c r="D150" s="86">
        <v>2</v>
      </c>
      <c r="E150" s="70"/>
      <c r="G150" s="91"/>
      <c r="H150" s="92"/>
      <c r="I150" s="126"/>
    </row>
    <row r="151" spans="1:9" ht="42" x14ac:dyDescent="0.2">
      <c r="A151" s="119">
        <v>62</v>
      </c>
      <c r="B151" s="17" t="s">
        <v>185</v>
      </c>
      <c r="C151" s="17"/>
      <c r="D151" s="86">
        <v>2</v>
      </c>
      <c r="E151" s="70"/>
      <c r="G151" s="91"/>
      <c r="H151" s="92"/>
      <c r="I151" s="126"/>
    </row>
    <row r="152" spans="1:9" ht="42" x14ac:dyDescent="0.2">
      <c r="A152" s="119">
        <v>63</v>
      </c>
      <c r="B152" s="93" t="s">
        <v>186</v>
      </c>
      <c r="C152" s="17"/>
      <c r="D152" s="86">
        <v>2</v>
      </c>
      <c r="E152" s="70"/>
      <c r="G152" s="91"/>
      <c r="H152" s="92"/>
      <c r="I152" s="126"/>
    </row>
    <row r="153" spans="1:9" ht="42" x14ac:dyDescent="0.2">
      <c r="A153" s="119">
        <v>64</v>
      </c>
      <c r="B153" s="17" t="s">
        <v>187</v>
      </c>
      <c r="C153" s="17"/>
      <c r="D153" s="86">
        <v>2</v>
      </c>
      <c r="E153" s="70"/>
      <c r="G153" s="91"/>
      <c r="H153" s="92"/>
      <c r="I153" s="126"/>
    </row>
    <row r="154" spans="1:9" ht="42" x14ac:dyDescent="0.2">
      <c r="A154" s="119">
        <v>65</v>
      </c>
      <c r="B154" s="17" t="s">
        <v>188</v>
      </c>
      <c r="C154" s="17"/>
      <c r="D154" s="86">
        <v>2</v>
      </c>
      <c r="E154" s="70"/>
      <c r="G154" s="91"/>
      <c r="H154" s="92"/>
      <c r="I154" s="126"/>
    </row>
    <row r="155" spans="1:9" ht="42" x14ac:dyDescent="0.2">
      <c r="A155" s="119">
        <v>66</v>
      </c>
      <c r="B155" s="17" t="s">
        <v>189</v>
      </c>
      <c r="C155" s="17"/>
      <c r="D155" s="86">
        <v>2</v>
      </c>
      <c r="E155" s="70"/>
      <c r="G155" s="91"/>
      <c r="H155" s="92"/>
      <c r="I155" s="126"/>
    </row>
    <row r="156" spans="1:9" x14ac:dyDescent="0.2">
      <c r="A156" s="109"/>
      <c r="D156" s="70"/>
      <c r="E156" s="70"/>
      <c r="I156" s="105"/>
    </row>
    <row r="157" spans="1:9" ht="21" thickBot="1" x14ac:dyDescent="0.25">
      <c r="A157" s="110"/>
      <c r="B157" s="9" t="s">
        <v>40</v>
      </c>
      <c r="C157" s="9"/>
      <c r="D157" s="87">
        <f>SUM(D150:D155)</f>
        <v>12</v>
      </c>
      <c r="E157" s="87">
        <f>SUM(E150:E155)</f>
        <v>0</v>
      </c>
      <c r="F157" s="4"/>
      <c r="I157" s="105"/>
    </row>
    <row r="158" spans="1:9" ht="21" thickBot="1" x14ac:dyDescent="0.25">
      <c r="A158" s="109"/>
      <c r="D158" s="73"/>
      <c r="E158" s="73"/>
      <c r="F158" s="11"/>
      <c r="G158" s="11"/>
      <c r="H158" s="11"/>
      <c r="I158" s="120"/>
    </row>
    <row r="159" spans="1:9" ht="21" thickBot="1" x14ac:dyDescent="0.25">
      <c r="A159" s="112" t="s">
        <v>41</v>
      </c>
      <c r="B159" s="11"/>
      <c r="C159" s="3"/>
      <c r="D159" s="95"/>
      <c r="E159" s="95"/>
      <c r="I159" s="105"/>
    </row>
    <row r="160" spans="1:9" x14ac:dyDescent="0.2">
      <c r="A160" s="119"/>
      <c r="D160" s="73"/>
      <c r="E160" s="73"/>
      <c r="I160" s="105"/>
    </row>
    <row r="161" spans="1:9" ht="42" x14ac:dyDescent="0.2">
      <c r="A161" s="146">
        <v>67</v>
      </c>
      <c r="B161" s="17" t="s">
        <v>190</v>
      </c>
      <c r="C161" s="17"/>
      <c r="D161" s="70">
        <v>2</v>
      </c>
      <c r="E161" s="70"/>
      <c r="G161" s="91"/>
      <c r="H161" s="92"/>
      <c r="I161" s="126"/>
    </row>
    <row r="162" spans="1:9" ht="23" x14ac:dyDescent="0.2">
      <c r="A162" s="147">
        <v>68</v>
      </c>
      <c r="B162" s="93" t="s">
        <v>191</v>
      </c>
      <c r="C162" s="17"/>
      <c r="D162" s="70">
        <v>2</v>
      </c>
      <c r="E162" s="70"/>
      <c r="G162" s="91"/>
      <c r="H162" s="92"/>
      <c r="I162" s="126"/>
    </row>
    <row r="163" spans="1:9" ht="42" x14ac:dyDescent="0.2">
      <c r="A163" s="147">
        <v>69</v>
      </c>
      <c r="B163" s="17" t="s">
        <v>192</v>
      </c>
      <c r="C163" s="17"/>
      <c r="D163" s="86">
        <v>2</v>
      </c>
      <c r="E163" s="70"/>
      <c r="G163" s="91"/>
      <c r="H163" s="92"/>
      <c r="I163" s="126"/>
    </row>
    <row r="164" spans="1:9" x14ac:dyDescent="0.2">
      <c r="A164" s="119" t="s">
        <v>6</v>
      </c>
      <c r="D164" s="70"/>
      <c r="E164" s="70"/>
      <c r="I164" s="105"/>
    </row>
    <row r="165" spans="1:9" ht="21" thickBot="1" x14ac:dyDescent="0.25">
      <c r="A165" s="110"/>
      <c r="B165" s="9" t="s">
        <v>42</v>
      </c>
      <c r="C165" s="9"/>
      <c r="D165" s="87">
        <f>SUM(D161:D163)</f>
        <v>6</v>
      </c>
      <c r="E165" s="87">
        <f>SUM(E161:E163)</f>
        <v>0</v>
      </c>
      <c r="F165" s="4"/>
      <c r="I165" s="105"/>
    </row>
    <row r="166" spans="1:9" ht="21" thickBot="1" x14ac:dyDescent="0.25">
      <c r="A166" s="123"/>
      <c r="D166" s="73"/>
      <c r="E166" s="73"/>
      <c r="F166" s="11"/>
      <c r="G166" s="11"/>
      <c r="H166" s="11"/>
      <c r="I166" s="120"/>
    </row>
    <row r="167" spans="1:9" x14ac:dyDescent="0.2">
      <c r="A167" s="112" t="s">
        <v>43</v>
      </c>
      <c r="B167" s="8"/>
      <c r="C167" s="2"/>
      <c r="D167" s="71">
        <v>62</v>
      </c>
      <c r="E167" s="150">
        <f>SUM(E177+E208+E190+E226+E232+E238)</f>
        <v>0</v>
      </c>
      <c r="F167" s="4"/>
      <c r="I167" s="105"/>
    </row>
    <row r="168" spans="1:9" x14ac:dyDescent="0.2">
      <c r="A168" s="123"/>
      <c r="D168" s="73"/>
      <c r="E168" s="73"/>
      <c r="I168" s="105"/>
    </row>
    <row r="169" spans="1:9" ht="21" thickBot="1" x14ac:dyDescent="0.25">
      <c r="A169" s="123" t="s">
        <v>44</v>
      </c>
      <c r="B169" s="7"/>
      <c r="D169" s="73"/>
      <c r="E169" s="73"/>
      <c r="I169" s="105"/>
    </row>
    <row r="170" spans="1:9" x14ac:dyDescent="0.2">
      <c r="A170" s="123"/>
      <c r="D170" s="73"/>
      <c r="E170" s="73"/>
      <c r="I170" s="105"/>
    </row>
    <row r="171" spans="1:9" ht="42" x14ac:dyDescent="0.2">
      <c r="A171" s="146">
        <v>70</v>
      </c>
      <c r="B171" s="17" t="s">
        <v>193</v>
      </c>
      <c r="C171" s="17"/>
      <c r="D171" s="70">
        <v>2</v>
      </c>
      <c r="E171" s="73"/>
      <c r="G171" s="91"/>
      <c r="H171" s="92"/>
      <c r="I171" s="126"/>
    </row>
    <row r="172" spans="1:9" ht="23" x14ac:dyDescent="0.2">
      <c r="A172" s="147">
        <v>71</v>
      </c>
      <c r="B172" s="93" t="s">
        <v>194</v>
      </c>
      <c r="C172" s="17"/>
      <c r="D172" s="86">
        <v>2</v>
      </c>
      <c r="E172" s="73"/>
      <c r="G172" s="91"/>
      <c r="H172" s="92"/>
      <c r="I172" s="126"/>
    </row>
    <row r="173" spans="1:9" ht="42" x14ac:dyDescent="0.2">
      <c r="A173" s="147">
        <v>72</v>
      </c>
      <c r="B173" s="93" t="s">
        <v>195</v>
      </c>
      <c r="C173" s="17"/>
      <c r="D173" s="70">
        <v>2</v>
      </c>
      <c r="E173" s="73"/>
      <c r="G173" s="91"/>
      <c r="H173" s="92"/>
      <c r="I173" s="126"/>
    </row>
    <row r="174" spans="1:9" ht="42" x14ac:dyDescent="0.2">
      <c r="A174" s="147">
        <v>73</v>
      </c>
      <c r="B174" s="17" t="s">
        <v>101</v>
      </c>
      <c r="C174" s="17"/>
      <c r="D174" s="70">
        <v>2</v>
      </c>
      <c r="E174" s="73"/>
      <c r="G174" s="91"/>
      <c r="H174" s="92"/>
      <c r="I174" s="126"/>
    </row>
    <row r="175" spans="1:9" ht="23" x14ac:dyDescent="0.2">
      <c r="A175" s="147">
        <v>74</v>
      </c>
      <c r="B175" s="93" t="s">
        <v>196</v>
      </c>
      <c r="C175" s="17"/>
      <c r="D175" s="86">
        <v>2</v>
      </c>
      <c r="E175" s="73"/>
      <c r="G175" s="91"/>
      <c r="H175" s="92"/>
      <c r="I175" s="126"/>
    </row>
    <row r="176" spans="1:9" x14ac:dyDescent="0.2">
      <c r="A176" s="129"/>
      <c r="D176" s="70"/>
      <c r="E176" s="73"/>
      <c r="I176" s="105"/>
    </row>
    <row r="177" spans="1:9" ht="21" thickBot="1" x14ac:dyDescent="0.25">
      <c r="A177" s="110"/>
      <c r="B177" s="13" t="s">
        <v>45</v>
      </c>
      <c r="C177" s="13"/>
      <c r="D177" s="99">
        <f>SUM(D171:D175)</f>
        <v>10</v>
      </c>
      <c r="E177" s="97">
        <f>SUM(E171:E175)</f>
        <v>0</v>
      </c>
      <c r="F177" s="82"/>
      <c r="I177" s="105"/>
    </row>
    <row r="178" spans="1:9" ht="21" thickBot="1" x14ac:dyDescent="0.25">
      <c r="A178" s="123" t="s">
        <v>9</v>
      </c>
      <c r="D178" s="73"/>
      <c r="E178" s="73"/>
      <c r="F178" s="11"/>
      <c r="G178" s="11"/>
      <c r="H178" s="11"/>
      <c r="I178" s="120"/>
    </row>
    <row r="179" spans="1:9" ht="21" thickBot="1" x14ac:dyDescent="0.25">
      <c r="A179" s="107"/>
      <c r="B179" s="12" t="s">
        <v>46</v>
      </c>
      <c r="C179" s="2"/>
      <c r="D179" s="95"/>
      <c r="E179" s="95"/>
      <c r="I179" s="105"/>
    </row>
    <row r="180" spans="1:9" x14ac:dyDescent="0.2">
      <c r="A180" s="109"/>
      <c r="B180" s="4"/>
      <c r="C180" s="4"/>
      <c r="D180" s="73"/>
      <c r="E180" s="73"/>
      <c r="I180" s="105"/>
    </row>
    <row r="181" spans="1:9" ht="42" x14ac:dyDescent="0.2">
      <c r="A181" s="146">
        <v>75</v>
      </c>
      <c r="B181" s="17" t="s">
        <v>197</v>
      </c>
      <c r="C181" s="17"/>
      <c r="D181" s="86">
        <v>2</v>
      </c>
      <c r="E181" s="70"/>
      <c r="G181" s="91"/>
      <c r="H181" s="92"/>
      <c r="I181" s="126"/>
    </row>
    <row r="182" spans="1:9" ht="42" x14ac:dyDescent="0.2">
      <c r="A182" s="146">
        <v>76</v>
      </c>
      <c r="B182" s="17" t="s">
        <v>198</v>
      </c>
      <c r="C182" s="17"/>
      <c r="D182" s="86">
        <v>2</v>
      </c>
      <c r="E182" s="70"/>
      <c r="G182" s="91"/>
      <c r="H182" s="92"/>
      <c r="I182" s="126"/>
    </row>
    <row r="183" spans="1:9" ht="42" x14ac:dyDescent="0.2">
      <c r="A183" s="147">
        <v>77</v>
      </c>
      <c r="B183" s="93" t="s">
        <v>199</v>
      </c>
      <c r="C183" s="17"/>
      <c r="D183" s="86">
        <v>2</v>
      </c>
      <c r="E183" s="70"/>
      <c r="G183" s="91"/>
      <c r="H183" s="92"/>
      <c r="I183" s="126"/>
    </row>
    <row r="184" spans="1:9" ht="42" x14ac:dyDescent="0.2">
      <c r="A184" s="147">
        <v>78</v>
      </c>
      <c r="B184" s="93" t="s">
        <v>200</v>
      </c>
      <c r="C184" s="17"/>
      <c r="D184" s="70">
        <v>2</v>
      </c>
      <c r="E184" s="70"/>
      <c r="G184" s="91"/>
      <c r="H184" s="92"/>
      <c r="I184" s="126"/>
    </row>
    <row r="185" spans="1:9" ht="42" x14ac:dyDescent="0.2">
      <c r="A185" s="147">
        <v>79</v>
      </c>
      <c r="B185" s="17" t="s">
        <v>201</v>
      </c>
      <c r="C185" s="17"/>
      <c r="D185" s="70">
        <v>2</v>
      </c>
      <c r="E185" s="70"/>
      <c r="G185" s="91"/>
      <c r="H185" s="92"/>
      <c r="I185" s="126"/>
    </row>
    <row r="186" spans="1:9" ht="42" x14ac:dyDescent="0.2">
      <c r="A186" s="146">
        <v>80</v>
      </c>
      <c r="B186" s="17" t="s">
        <v>202</v>
      </c>
      <c r="C186" s="17"/>
      <c r="D186" s="70">
        <v>2</v>
      </c>
      <c r="E186" s="70"/>
      <c r="G186" s="91"/>
      <c r="H186" s="92"/>
      <c r="I186" s="126"/>
    </row>
    <row r="187" spans="1:9" ht="44" customHeight="1" x14ac:dyDescent="0.2">
      <c r="A187" s="146">
        <v>81</v>
      </c>
      <c r="B187" s="93" t="s">
        <v>203</v>
      </c>
      <c r="C187" s="17"/>
      <c r="D187" s="86">
        <v>2</v>
      </c>
      <c r="E187" s="70"/>
      <c r="G187" s="91"/>
      <c r="H187" s="92"/>
      <c r="I187" s="126"/>
    </row>
    <row r="188" spans="1:9" ht="42" x14ac:dyDescent="0.2">
      <c r="A188" s="147">
        <v>82</v>
      </c>
      <c r="B188" s="17" t="s">
        <v>204</v>
      </c>
      <c r="C188" s="17"/>
      <c r="D188" s="86">
        <v>2</v>
      </c>
      <c r="E188" s="70"/>
      <c r="G188" s="91"/>
      <c r="H188" s="92"/>
      <c r="I188" s="126"/>
    </row>
    <row r="189" spans="1:9" x14ac:dyDescent="0.2">
      <c r="A189" s="119" t="s">
        <v>4</v>
      </c>
      <c r="D189" s="70"/>
      <c r="E189" s="70"/>
      <c r="I189" s="105"/>
    </row>
    <row r="190" spans="1:9" ht="21" thickBot="1" x14ac:dyDescent="0.25">
      <c r="A190" s="130" t="s">
        <v>47</v>
      </c>
      <c r="B190" s="9"/>
      <c r="C190" s="9"/>
      <c r="D190" s="87">
        <f>SUM(D181:D188)</f>
        <v>16</v>
      </c>
      <c r="E190" s="87">
        <f>SUM(E181:E188)</f>
        <v>0</v>
      </c>
      <c r="F190" s="9"/>
      <c r="G190" s="7"/>
      <c r="H190" s="7"/>
      <c r="I190" s="117"/>
    </row>
    <row r="191" spans="1:9" ht="21" thickBot="1" x14ac:dyDescent="0.25">
      <c r="A191" s="123"/>
      <c r="D191" s="73"/>
      <c r="E191" s="73"/>
      <c r="F191" s="11"/>
      <c r="G191" s="11"/>
      <c r="H191" s="11"/>
      <c r="I191" s="120"/>
    </row>
    <row r="192" spans="1:9" ht="21" thickBot="1" x14ac:dyDescent="0.25">
      <c r="A192" s="112" t="s">
        <v>48</v>
      </c>
      <c r="B192" s="11"/>
      <c r="C192" s="3"/>
      <c r="D192" s="95"/>
      <c r="E192" s="95"/>
      <c r="I192" s="105"/>
    </row>
    <row r="193" spans="1:9" x14ac:dyDescent="0.2">
      <c r="A193" s="109"/>
      <c r="D193" s="73"/>
      <c r="E193" s="73"/>
      <c r="I193" s="105"/>
    </row>
    <row r="194" spans="1:9" ht="23" x14ac:dyDescent="0.2">
      <c r="A194" s="119">
        <v>83</v>
      </c>
      <c r="B194" s="93" t="s">
        <v>205</v>
      </c>
      <c r="C194" s="17"/>
      <c r="D194" s="86">
        <v>2</v>
      </c>
      <c r="E194" s="70"/>
      <c r="G194" s="91"/>
      <c r="H194" s="92"/>
      <c r="I194" s="126"/>
    </row>
    <row r="195" spans="1:9" ht="23" x14ac:dyDescent="0.2">
      <c r="A195" s="109">
        <v>84</v>
      </c>
      <c r="B195" s="10" t="s">
        <v>206</v>
      </c>
      <c r="C195" s="10"/>
      <c r="D195" s="70"/>
      <c r="E195" s="70"/>
      <c r="G195" s="141"/>
      <c r="H195" s="141"/>
      <c r="I195" s="140"/>
    </row>
    <row r="196" spans="1:9" ht="23" x14ac:dyDescent="0.2">
      <c r="A196" s="109"/>
      <c r="B196" s="10" t="s">
        <v>207</v>
      </c>
      <c r="C196" s="10"/>
      <c r="D196" s="86">
        <v>2</v>
      </c>
      <c r="E196" s="70"/>
      <c r="G196" s="91"/>
      <c r="H196" s="92"/>
      <c r="I196" s="126"/>
    </row>
    <row r="197" spans="1:9" ht="23" x14ac:dyDescent="0.2">
      <c r="A197" s="119"/>
      <c r="B197" s="10"/>
      <c r="C197" s="10"/>
      <c r="D197" s="70"/>
      <c r="E197" s="70"/>
      <c r="G197" s="141"/>
      <c r="H197" s="141"/>
      <c r="I197" s="140"/>
    </row>
    <row r="198" spans="1:9" ht="23" x14ac:dyDescent="0.2">
      <c r="A198" s="109">
        <v>85</v>
      </c>
      <c r="B198" s="10" t="s">
        <v>208</v>
      </c>
      <c r="C198" s="10"/>
      <c r="D198" s="86">
        <v>2</v>
      </c>
      <c r="E198" s="70"/>
      <c r="G198" s="91"/>
      <c r="H198" s="92"/>
      <c r="I198" s="126"/>
    </row>
    <row r="199" spans="1:9" ht="42" x14ac:dyDescent="0.2">
      <c r="A199" s="109">
        <v>86</v>
      </c>
      <c r="B199" s="93" t="s">
        <v>209</v>
      </c>
      <c r="C199" s="17"/>
      <c r="D199" s="86">
        <v>2</v>
      </c>
      <c r="E199" s="70"/>
      <c r="G199" s="91"/>
      <c r="H199" s="92"/>
      <c r="I199" s="126"/>
    </row>
    <row r="200" spans="1:9" ht="40" customHeight="1" x14ac:dyDescent="0.2">
      <c r="A200" s="109">
        <v>87</v>
      </c>
      <c r="B200" s="93" t="s">
        <v>210</v>
      </c>
      <c r="C200" s="17"/>
      <c r="D200" s="86">
        <v>2</v>
      </c>
      <c r="E200" s="70"/>
      <c r="G200" s="91"/>
      <c r="H200" s="92"/>
      <c r="I200" s="126"/>
    </row>
    <row r="201" spans="1:9" ht="42" x14ac:dyDescent="0.2">
      <c r="A201" s="109">
        <v>88</v>
      </c>
      <c r="B201" s="17" t="s">
        <v>211</v>
      </c>
      <c r="C201" s="17"/>
      <c r="D201" s="86">
        <v>2</v>
      </c>
      <c r="E201" s="70"/>
      <c r="G201" s="91"/>
      <c r="H201" s="92"/>
      <c r="I201" s="126"/>
    </row>
    <row r="202" spans="1:9" ht="23" x14ac:dyDescent="0.2">
      <c r="A202" s="109">
        <v>89</v>
      </c>
      <c r="B202" s="10" t="s">
        <v>212</v>
      </c>
      <c r="C202" s="10"/>
      <c r="D202" s="86">
        <v>2</v>
      </c>
      <c r="E202" s="70"/>
      <c r="G202" s="91"/>
      <c r="H202" s="92"/>
      <c r="I202" s="126"/>
    </row>
    <row r="203" spans="1:9" ht="23" x14ac:dyDescent="0.2">
      <c r="A203" s="119"/>
      <c r="B203" s="10"/>
      <c r="C203" s="10"/>
      <c r="D203" s="70"/>
      <c r="E203" s="70"/>
      <c r="G203" s="141"/>
      <c r="H203" s="141"/>
      <c r="I203" s="140"/>
    </row>
    <row r="204" spans="1:9" ht="42" x14ac:dyDescent="0.2">
      <c r="A204" s="119">
        <v>90</v>
      </c>
      <c r="B204" s="17" t="s">
        <v>213</v>
      </c>
      <c r="C204" s="17"/>
      <c r="D204" s="86">
        <v>2</v>
      </c>
      <c r="E204" s="70"/>
      <c r="G204" s="91"/>
      <c r="H204" s="92"/>
      <c r="I204" s="126"/>
    </row>
    <row r="205" spans="1:9" ht="23" x14ac:dyDescent="0.2">
      <c r="A205" s="109">
        <v>91</v>
      </c>
      <c r="B205" s="10" t="s">
        <v>214</v>
      </c>
      <c r="C205" s="10"/>
      <c r="D205" s="86"/>
      <c r="E205" s="70"/>
      <c r="G205" s="141"/>
      <c r="H205" s="141"/>
      <c r="I205" s="140"/>
    </row>
    <row r="206" spans="1:9" ht="23" x14ac:dyDescent="0.2">
      <c r="A206" s="109"/>
      <c r="B206" s="10" t="s">
        <v>215</v>
      </c>
      <c r="C206" s="10"/>
      <c r="D206" s="86">
        <v>2</v>
      </c>
      <c r="E206" s="70"/>
      <c r="G206" s="91"/>
      <c r="H206" s="92"/>
      <c r="I206" s="126"/>
    </row>
    <row r="207" spans="1:9" x14ac:dyDescent="0.2">
      <c r="A207" s="109"/>
      <c r="D207" s="70"/>
      <c r="E207" s="70"/>
      <c r="I207" s="105"/>
    </row>
    <row r="208" spans="1:9" ht="21" thickBot="1" x14ac:dyDescent="0.25">
      <c r="A208" s="130" t="s">
        <v>49</v>
      </c>
      <c r="B208" s="9"/>
      <c r="C208" s="9"/>
      <c r="D208" s="87">
        <f>SUM(D194:D206)</f>
        <v>18</v>
      </c>
      <c r="E208" s="87">
        <f>SUM(E194:E206)</f>
        <v>0</v>
      </c>
      <c r="F208" s="4"/>
      <c r="I208" s="105"/>
    </row>
    <row r="209" spans="1:9" ht="21" thickBot="1" x14ac:dyDescent="0.25">
      <c r="A209" s="109"/>
      <c r="D209" s="73"/>
      <c r="E209" s="73"/>
      <c r="F209" s="11"/>
      <c r="G209" s="11"/>
      <c r="H209" s="11"/>
      <c r="I209" s="120"/>
    </row>
    <row r="210" spans="1:9" ht="21" thickBot="1" x14ac:dyDescent="0.25">
      <c r="A210" s="112" t="s">
        <v>50</v>
      </c>
      <c r="B210" s="11"/>
      <c r="C210" s="3"/>
      <c r="D210" s="95"/>
      <c r="E210" s="95"/>
      <c r="I210" s="105"/>
    </row>
    <row r="211" spans="1:9" x14ac:dyDescent="0.2">
      <c r="A211" s="109"/>
      <c r="D211" s="73"/>
      <c r="E211" s="73"/>
      <c r="I211" s="105"/>
    </row>
    <row r="212" spans="1:9" x14ac:dyDescent="0.2">
      <c r="A212" s="146">
        <v>92</v>
      </c>
      <c r="B212" s="10" t="s">
        <v>216</v>
      </c>
      <c r="C212" s="10"/>
      <c r="D212" s="73"/>
      <c r="E212" s="73"/>
      <c r="I212" s="105"/>
    </row>
    <row r="213" spans="1:9" ht="23" x14ac:dyDescent="0.2">
      <c r="A213" s="147"/>
      <c r="B213" s="10" t="s">
        <v>217</v>
      </c>
      <c r="C213" s="10"/>
      <c r="D213" s="86">
        <v>2</v>
      </c>
      <c r="E213" s="70"/>
      <c r="G213" s="91"/>
      <c r="H213" s="92"/>
      <c r="I213" s="126"/>
    </row>
    <row r="214" spans="1:9" ht="42" x14ac:dyDescent="0.2">
      <c r="A214" s="147">
        <v>93</v>
      </c>
      <c r="B214" s="17" t="s">
        <v>218</v>
      </c>
      <c r="C214" s="17"/>
      <c r="D214" s="70">
        <v>2</v>
      </c>
      <c r="E214" s="70"/>
      <c r="G214" s="91"/>
      <c r="H214" s="92"/>
      <c r="I214" s="126"/>
    </row>
    <row r="215" spans="1:9" ht="23" x14ac:dyDescent="0.2">
      <c r="A215" s="147">
        <v>94</v>
      </c>
      <c r="B215" s="10" t="s">
        <v>219</v>
      </c>
      <c r="C215" s="10"/>
      <c r="D215" s="86"/>
      <c r="E215" s="70"/>
      <c r="G215" s="141"/>
      <c r="H215" s="141"/>
      <c r="I215" s="140"/>
    </row>
    <row r="216" spans="1:9" ht="23" x14ac:dyDescent="0.2">
      <c r="A216" s="146"/>
      <c r="B216" s="10" t="s">
        <v>220</v>
      </c>
      <c r="C216" s="10"/>
      <c r="D216" s="70">
        <v>2</v>
      </c>
      <c r="E216" s="70"/>
      <c r="G216" s="91"/>
      <c r="H216" s="92"/>
      <c r="I216" s="126"/>
    </row>
    <row r="217" spans="1:9" ht="23" x14ac:dyDescent="0.2">
      <c r="A217" s="147">
        <v>95</v>
      </c>
      <c r="B217" s="10" t="s">
        <v>221</v>
      </c>
      <c r="C217" s="10"/>
      <c r="D217" s="86"/>
      <c r="E217" s="70"/>
      <c r="G217" s="141"/>
      <c r="H217" s="141"/>
      <c r="I217" s="140"/>
    </row>
    <row r="218" spans="1:9" ht="23" x14ac:dyDescent="0.2">
      <c r="A218" s="146"/>
      <c r="B218" s="10" t="s">
        <v>222</v>
      </c>
      <c r="C218" s="10"/>
      <c r="D218" s="70">
        <v>2</v>
      </c>
      <c r="E218" s="70"/>
      <c r="G218" s="91"/>
      <c r="H218" s="92"/>
      <c r="I218" s="126"/>
    </row>
    <row r="219" spans="1:9" ht="23" x14ac:dyDescent="0.2">
      <c r="A219" s="146">
        <v>96</v>
      </c>
      <c r="B219" s="10" t="s">
        <v>223</v>
      </c>
      <c r="C219" s="10"/>
      <c r="D219" s="70"/>
      <c r="E219" s="70"/>
      <c r="G219" s="141"/>
      <c r="H219" s="141"/>
      <c r="I219" s="140"/>
    </row>
    <row r="220" spans="1:9" ht="23" x14ac:dyDescent="0.2">
      <c r="A220" s="147"/>
      <c r="B220" s="10" t="s">
        <v>224</v>
      </c>
      <c r="C220" s="10"/>
      <c r="D220" s="70">
        <v>2</v>
      </c>
      <c r="E220" s="70"/>
      <c r="G220" s="91"/>
      <c r="H220" s="92"/>
      <c r="I220" s="126"/>
    </row>
    <row r="221" spans="1:9" ht="23" x14ac:dyDescent="0.2">
      <c r="A221" s="146">
        <v>97</v>
      </c>
      <c r="B221" s="10" t="s">
        <v>225</v>
      </c>
      <c r="C221" s="10"/>
      <c r="D221" s="70"/>
      <c r="E221" s="70"/>
      <c r="G221" s="141"/>
      <c r="H221" s="141"/>
      <c r="I221" s="140"/>
    </row>
    <row r="222" spans="1:9" ht="23" x14ac:dyDescent="0.2">
      <c r="A222" s="147"/>
      <c r="B222" s="10" t="s">
        <v>226</v>
      </c>
      <c r="C222" s="10"/>
      <c r="D222" s="70">
        <v>2</v>
      </c>
      <c r="E222" s="70"/>
      <c r="G222" s="91"/>
      <c r="H222" s="92"/>
      <c r="I222" s="126"/>
    </row>
    <row r="223" spans="1:9" ht="40" customHeight="1" x14ac:dyDescent="0.2">
      <c r="A223" s="147">
        <v>98</v>
      </c>
      <c r="B223" s="93" t="s">
        <v>228</v>
      </c>
      <c r="C223" s="10"/>
      <c r="D223" s="70"/>
      <c r="E223" s="70"/>
      <c r="G223" s="141"/>
      <c r="H223" s="141"/>
      <c r="I223" s="140"/>
    </row>
    <row r="224" spans="1:9" ht="23" x14ac:dyDescent="0.2">
      <c r="A224" s="109"/>
      <c r="B224" s="17" t="s">
        <v>227</v>
      </c>
      <c r="C224" s="10"/>
      <c r="D224" s="70">
        <v>2</v>
      </c>
      <c r="E224" s="70"/>
      <c r="G224" s="91"/>
      <c r="H224" s="92"/>
      <c r="I224" s="126"/>
    </row>
    <row r="225" spans="1:11" x14ac:dyDescent="0.2">
      <c r="A225" s="109"/>
      <c r="D225" s="70"/>
      <c r="E225" s="70"/>
      <c r="I225" s="105"/>
    </row>
    <row r="226" spans="1:11" ht="21" thickBot="1" x14ac:dyDescent="0.25">
      <c r="A226" s="110"/>
      <c r="B226" s="9" t="s">
        <v>51</v>
      </c>
      <c r="C226" s="9"/>
      <c r="D226" s="87">
        <f>SUM(D213:D224)</f>
        <v>14</v>
      </c>
      <c r="E226" s="87">
        <f>SUM(E213:E224)</f>
        <v>0</v>
      </c>
      <c r="F226" s="4"/>
      <c r="I226" s="105"/>
    </row>
    <row r="227" spans="1:11" ht="21" thickBot="1" x14ac:dyDescent="0.25">
      <c r="A227" s="109"/>
      <c r="D227" s="73"/>
      <c r="E227" s="73"/>
      <c r="F227" s="11"/>
      <c r="G227" s="11"/>
      <c r="H227" s="11"/>
      <c r="I227" s="120"/>
    </row>
    <row r="228" spans="1:11" ht="21" thickBot="1" x14ac:dyDescent="0.25">
      <c r="A228" s="112" t="s">
        <v>87</v>
      </c>
      <c r="B228" s="11"/>
      <c r="C228" s="3"/>
      <c r="D228" s="95"/>
      <c r="E228" s="95"/>
      <c r="I228" s="105"/>
    </row>
    <row r="229" spans="1:11" x14ac:dyDescent="0.2">
      <c r="A229" s="119"/>
      <c r="D229" s="73"/>
      <c r="E229" s="73"/>
      <c r="I229" s="105"/>
    </row>
    <row r="230" spans="1:11" ht="57" customHeight="1" x14ac:dyDescent="0.2">
      <c r="A230" s="119">
        <v>99</v>
      </c>
      <c r="B230" s="93" t="s">
        <v>229</v>
      </c>
      <c r="C230" s="17"/>
      <c r="D230" s="70">
        <v>2</v>
      </c>
      <c r="E230" s="70"/>
      <c r="G230" s="91"/>
      <c r="H230" s="92"/>
      <c r="I230" s="126"/>
    </row>
    <row r="231" spans="1:11" x14ac:dyDescent="0.2">
      <c r="A231" s="109"/>
      <c r="B231" s="10"/>
      <c r="C231" s="10"/>
      <c r="D231" s="70"/>
      <c r="E231" s="73"/>
      <c r="I231" s="105"/>
    </row>
    <row r="232" spans="1:11" ht="21" thickBot="1" x14ac:dyDescent="0.25">
      <c r="A232" s="109"/>
      <c r="B232" s="14" t="s">
        <v>88</v>
      </c>
      <c r="C232" s="14"/>
      <c r="D232" s="142">
        <f>SUM(D230)</f>
        <v>2</v>
      </c>
      <c r="E232" s="142">
        <f>SUM(E230)</f>
        <v>0</v>
      </c>
      <c r="F232" s="4"/>
      <c r="I232" s="105"/>
    </row>
    <row r="233" spans="1:11" ht="22" thickTop="1" thickBot="1" x14ac:dyDescent="0.25">
      <c r="A233" s="131"/>
      <c r="B233" s="15"/>
      <c r="C233" s="15"/>
      <c r="D233" s="98"/>
      <c r="E233" s="98"/>
      <c r="F233" s="100"/>
      <c r="G233" s="100"/>
      <c r="H233" s="100"/>
      <c r="I233" s="132"/>
    </row>
    <row r="234" spans="1:11" ht="22" thickTop="1" thickBot="1" x14ac:dyDescent="0.25">
      <c r="A234" s="109"/>
      <c r="B234" s="16" t="s">
        <v>89</v>
      </c>
      <c r="C234" s="14"/>
      <c r="D234" s="73"/>
      <c r="E234" s="73"/>
      <c r="I234" s="105"/>
    </row>
    <row r="235" spans="1:11" ht="21" thickTop="1" x14ac:dyDescent="0.2">
      <c r="A235" s="109"/>
      <c r="B235" s="10"/>
      <c r="C235" s="10"/>
      <c r="D235" s="73"/>
      <c r="E235" s="73"/>
      <c r="I235" s="105"/>
    </row>
    <row r="236" spans="1:11" ht="42" x14ac:dyDescent="0.2">
      <c r="A236" s="119">
        <v>100</v>
      </c>
      <c r="B236" s="94" t="s">
        <v>230</v>
      </c>
      <c r="C236" s="17"/>
      <c r="D236" s="86">
        <v>2</v>
      </c>
      <c r="E236" s="70"/>
      <c r="G236" s="91"/>
      <c r="H236" s="92"/>
      <c r="I236" s="126"/>
    </row>
    <row r="237" spans="1:11" x14ac:dyDescent="0.2">
      <c r="A237" s="119"/>
      <c r="D237" s="70"/>
      <c r="E237" s="73"/>
      <c r="I237" s="105"/>
      <c r="K237" s="4"/>
    </row>
    <row r="238" spans="1:11" ht="21" thickBot="1" x14ac:dyDescent="0.25">
      <c r="A238" s="130" t="s">
        <v>109</v>
      </c>
      <c r="B238" s="148"/>
      <c r="C238" s="9"/>
      <c r="D238" s="87">
        <f>SUM(D236)</f>
        <v>2</v>
      </c>
      <c r="E238" s="87">
        <f>SUM(E236)</f>
        <v>0</v>
      </c>
      <c r="F238" s="4"/>
      <c r="I238" s="105"/>
    </row>
    <row r="239" spans="1:11" x14ac:dyDescent="0.2">
      <c r="A239" s="123"/>
      <c r="D239" s="73"/>
      <c r="E239" s="73"/>
      <c r="F239" s="3"/>
      <c r="G239" s="3"/>
      <c r="H239" s="3"/>
      <c r="I239" s="106"/>
    </row>
    <row r="240" spans="1:11" x14ac:dyDescent="0.2">
      <c r="A240" s="133" t="s">
        <v>52</v>
      </c>
      <c r="B240" s="18"/>
      <c r="C240" s="18"/>
      <c r="D240" s="73"/>
      <c r="E240" s="73"/>
      <c r="I240" s="105"/>
    </row>
    <row r="241" spans="1:9" x14ac:dyDescent="0.2">
      <c r="A241" s="109"/>
      <c r="D241" s="73"/>
      <c r="E241" s="73"/>
      <c r="I241" s="105"/>
    </row>
    <row r="242" spans="1:9" x14ac:dyDescent="0.2">
      <c r="A242" s="123" t="s">
        <v>53</v>
      </c>
      <c r="B242" s="4"/>
      <c r="C242" s="4"/>
      <c r="D242" s="72">
        <v>78</v>
      </c>
      <c r="E242" s="72">
        <f>E18</f>
        <v>0</v>
      </c>
      <c r="F242" s="4"/>
      <c r="I242" s="105"/>
    </row>
    <row r="243" spans="1:9" x14ac:dyDescent="0.2">
      <c r="A243" s="123" t="s">
        <v>54</v>
      </c>
      <c r="B243" s="4"/>
      <c r="C243" s="4"/>
      <c r="D243" s="72">
        <v>60</v>
      </c>
      <c r="E243" s="72">
        <f>E105</f>
        <v>0</v>
      </c>
      <c r="F243" s="4"/>
      <c r="I243" s="105"/>
    </row>
    <row r="244" spans="1:9" x14ac:dyDescent="0.2">
      <c r="A244" s="123" t="s">
        <v>55</v>
      </c>
      <c r="B244" s="4"/>
      <c r="C244" s="4"/>
      <c r="D244" s="72">
        <v>62</v>
      </c>
      <c r="E244" s="72">
        <f>E167</f>
        <v>0</v>
      </c>
      <c r="F244" s="4"/>
      <c r="I244" s="105"/>
    </row>
    <row r="245" spans="1:9" ht="21" thickBot="1" x14ac:dyDescent="0.25">
      <c r="A245" s="109"/>
      <c r="D245" s="73"/>
      <c r="E245" s="73"/>
      <c r="I245" s="105"/>
    </row>
    <row r="246" spans="1:9" ht="21" thickBot="1" x14ac:dyDescent="0.25">
      <c r="A246" s="134" t="s">
        <v>56</v>
      </c>
      <c r="B246" s="135"/>
      <c r="C246" s="135"/>
      <c r="D246" s="136">
        <f>SUM(D242:D244)</f>
        <v>200</v>
      </c>
      <c r="E246" s="136">
        <f>SUM(E242:E244)</f>
        <v>0</v>
      </c>
      <c r="F246" s="137"/>
      <c r="G246" s="138"/>
      <c r="H246" s="138"/>
      <c r="I246" s="139"/>
    </row>
    <row r="247" spans="1:9" ht="21" thickTop="1" x14ac:dyDescent="0.2"/>
  </sheetData>
  <mergeCells count="14">
    <mergeCell ref="A51:B51"/>
    <mergeCell ref="A1:E1"/>
    <mergeCell ref="D16:E16"/>
    <mergeCell ref="A9:E9"/>
    <mergeCell ref="A13:E13"/>
    <mergeCell ref="A10:B10"/>
    <mergeCell ref="A12:B12"/>
    <mergeCell ref="A7:B7"/>
    <mergeCell ref="A8:B8"/>
    <mergeCell ref="A11:B11"/>
    <mergeCell ref="A3:B3"/>
    <mergeCell ref="A4:B4"/>
    <mergeCell ref="A5:B5"/>
    <mergeCell ref="A15:B15"/>
  </mergeCells>
  <pageMargins left="0.27559055118110237" right="0.23622047244094491" top="0.82677165354330717" bottom="0.35433070866141736" header="0.31496062992125984" footer="0.15748031496062992"/>
  <pageSetup paperSize="9" scale="43" orientation="portrait" r:id="rId1"/>
  <headerFooter>
    <oddHeader>&amp;C&amp;"Copperplate Gothic Bold,Gras"&amp;16ASSOCIATION DES INSTITUTIONS AFRICAINES DE FINANCEMENT DU DEVELOPPEMENT (AIAFD)&amp;R&amp;G</oddHeader>
    <oddFooter>&amp;L&amp;"Bauhaus 93,Normal"&amp;18 2ème Edition&amp;C&amp;"Bauhaus 93,Normal"&amp;18&amp;F&amp;R&amp;"Bauhaus 93,Normal"&amp;20&amp;P</oddFooter>
  </headerFooter>
  <rowBreaks count="3" manualBreakCount="3">
    <brk id="81" max="8" man="1"/>
    <brk id="134" max="8" man="1"/>
    <brk id="190" max="8"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9"/>
  <sheetViews>
    <sheetView tabSelected="1" view="pageLayout" zoomScaleNormal="100" workbookViewId="0">
      <selection activeCell="A33" sqref="A33"/>
    </sheetView>
  </sheetViews>
  <sheetFormatPr baseColWidth="10" defaultColWidth="9.1640625" defaultRowHeight="14" x14ac:dyDescent="0.2"/>
  <cols>
    <col min="1" max="1" width="72.6640625" style="30" customWidth="1"/>
    <col min="2" max="6" width="15.33203125" style="30" customWidth="1"/>
    <col min="7" max="16384" width="9.1640625" style="30"/>
  </cols>
  <sheetData>
    <row r="1" spans="1:6" ht="15" thickBot="1" x14ac:dyDescent="0.25"/>
    <row r="2" spans="1:6" s="31" customFormat="1" ht="62" customHeight="1" thickBot="1" x14ac:dyDescent="0.25">
      <c r="A2" s="175" t="s">
        <v>232</v>
      </c>
      <c r="B2" s="176"/>
      <c r="C2" s="176"/>
      <c r="D2" s="176"/>
      <c r="E2" s="176"/>
      <c r="F2" s="177"/>
    </row>
    <row r="3" spans="1:6" ht="13.5" customHeight="1" x14ac:dyDescent="0.2">
      <c r="A3" s="32"/>
      <c r="B3" s="33"/>
      <c r="C3" s="33"/>
      <c r="D3" s="33"/>
      <c r="E3" s="33"/>
      <c r="F3" s="34"/>
    </row>
    <row r="4" spans="1:6" s="36" customFormat="1" ht="24" customHeight="1" x14ac:dyDescent="0.2">
      <c r="A4" s="35" t="s">
        <v>90</v>
      </c>
      <c r="B4" s="21" t="s">
        <v>0</v>
      </c>
      <c r="C4" s="21" t="s">
        <v>110</v>
      </c>
      <c r="D4" s="21" t="s">
        <v>111</v>
      </c>
      <c r="E4" s="21"/>
      <c r="F4" s="25" t="s">
        <v>67</v>
      </c>
    </row>
    <row r="5" spans="1:6" s="36" customFormat="1" ht="24" customHeight="1" x14ac:dyDescent="0.2">
      <c r="A5" s="37"/>
      <c r="B5" s="22" t="s">
        <v>57</v>
      </c>
      <c r="C5" s="22" t="s">
        <v>57</v>
      </c>
      <c r="D5" s="22" t="s">
        <v>57</v>
      </c>
      <c r="E5" s="22" t="s">
        <v>63</v>
      </c>
      <c r="F5" s="23" t="s">
        <v>63</v>
      </c>
    </row>
    <row r="6" spans="1:6" s="36" customFormat="1" ht="24" customHeight="1" x14ac:dyDescent="0.2">
      <c r="A6" s="35" t="s">
        <v>91</v>
      </c>
      <c r="B6" s="22" t="s">
        <v>61</v>
      </c>
      <c r="C6" s="22" t="s">
        <v>59</v>
      </c>
      <c r="D6" s="22" t="s">
        <v>62</v>
      </c>
      <c r="E6" s="22" t="s">
        <v>64</v>
      </c>
      <c r="F6" s="23" t="s">
        <v>65</v>
      </c>
    </row>
    <row r="7" spans="1:6" s="36" customFormat="1" ht="24" customHeight="1" x14ac:dyDescent="0.2">
      <c r="A7" s="37" t="s">
        <v>1</v>
      </c>
      <c r="B7" s="22" t="s">
        <v>58</v>
      </c>
      <c r="C7" s="22" t="s">
        <v>60</v>
      </c>
      <c r="D7" s="22"/>
      <c r="E7" s="22"/>
      <c r="F7" s="23" t="s">
        <v>66</v>
      </c>
    </row>
    <row r="8" spans="1:6" s="36" customFormat="1" ht="24" customHeight="1" thickBot="1" x14ac:dyDescent="0.25">
      <c r="A8" s="38" t="s">
        <v>92</v>
      </c>
      <c r="B8" s="26"/>
      <c r="C8" s="26"/>
      <c r="D8" s="26"/>
      <c r="E8" s="26"/>
      <c r="F8" s="27" t="s">
        <v>10</v>
      </c>
    </row>
    <row r="9" spans="1:6" s="36" customFormat="1" ht="24" customHeight="1" x14ac:dyDescent="0.2">
      <c r="A9" s="39" t="s">
        <v>68</v>
      </c>
      <c r="B9" s="40"/>
      <c r="C9" s="40"/>
      <c r="D9" s="40"/>
      <c r="E9" s="40"/>
      <c r="F9" s="41"/>
    </row>
    <row r="10" spans="1:6" s="36" customFormat="1" ht="24" customHeight="1" x14ac:dyDescent="0.2">
      <c r="A10" s="37" t="s">
        <v>16</v>
      </c>
      <c r="B10" s="42">
        <v>12</v>
      </c>
      <c r="C10" s="42"/>
      <c r="D10" s="22">
        <v>2</v>
      </c>
      <c r="E10" s="42">
        <f>C10*D10</f>
        <v>0</v>
      </c>
      <c r="F10" s="43">
        <f>C10/B10</f>
        <v>0</v>
      </c>
    </row>
    <row r="11" spans="1:6" s="36" customFormat="1" ht="24" customHeight="1" x14ac:dyDescent="0.2">
      <c r="A11" s="37" t="s">
        <v>18</v>
      </c>
      <c r="B11" s="42">
        <v>12</v>
      </c>
      <c r="C11" s="42"/>
      <c r="D11" s="22">
        <v>2</v>
      </c>
      <c r="E11" s="42">
        <f t="shared" ref="E11:E15" si="0">C11*D11</f>
        <v>0</v>
      </c>
      <c r="F11" s="43">
        <f t="shared" ref="F11:F15" si="1">C11/B11</f>
        <v>0</v>
      </c>
    </row>
    <row r="12" spans="1:6" s="36" customFormat="1" ht="24" customHeight="1" x14ac:dyDescent="0.2">
      <c r="A12" s="37" t="s">
        <v>233</v>
      </c>
      <c r="B12" s="42">
        <v>8</v>
      </c>
      <c r="C12" s="42"/>
      <c r="D12" s="22">
        <v>2</v>
      </c>
      <c r="E12" s="42">
        <f t="shared" si="0"/>
        <v>0</v>
      </c>
      <c r="F12" s="43">
        <f t="shared" si="1"/>
        <v>0</v>
      </c>
    </row>
    <row r="13" spans="1:6" s="36" customFormat="1" ht="24" customHeight="1" x14ac:dyDescent="0.2">
      <c r="A13" s="37" t="s">
        <v>23</v>
      </c>
      <c r="B13" s="42">
        <v>18</v>
      </c>
      <c r="C13" s="42"/>
      <c r="D13" s="22">
        <v>2</v>
      </c>
      <c r="E13" s="42">
        <f t="shared" si="0"/>
        <v>0</v>
      </c>
      <c r="F13" s="43">
        <f t="shared" si="1"/>
        <v>0</v>
      </c>
    </row>
    <row r="14" spans="1:6" s="36" customFormat="1" ht="24" customHeight="1" x14ac:dyDescent="0.2">
      <c r="A14" s="37" t="s">
        <v>69</v>
      </c>
      <c r="B14" s="42">
        <v>12</v>
      </c>
      <c r="C14" s="42"/>
      <c r="D14" s="22">
        <v>2</v>
      </c>
      <c r="E14" s="42">
        <f t="shared" si="0"/>
        <v>0</v>
      </c>
      <c r="F14" s="43">
        <f t="shared" si="1"/>
        <v>0</v>
      </c>
    </row>
    <row r="15" spans="1:6" s="36" customFormat="1" ht="24" customHeight="1" x14ac:dyDescent="0.2">
      <c r="A15" s="37" t="s">
        <v>234</v>
      </c>
      <c r="B15" s="42">
        <v>16</v>
      </c>
      <c r="C15" s="42"/>
      <c r="D15" s="22">
        <v>2</v>
      </c>
      <c r="E15" s="42">
        <f t="shared" si="0"/>
        <v>0</v>
      </c>
      <c r="F15" s="43">
        <f t="shared" si="1"/>
        <v>0</v>
      </c>
    </row>
    <row r="16" spans="1:6" s="47" customFormat="1" ht="24" customHeight="1" thickBot="1" x14ac:dyDescent="0.25">
      <c r="A16" s="44" t="s">
        <v>70</v>
      </c>
      <c r="B16" s="45">
        <f>SUM(B10:B15)</f>
        <v>78</v>
      </c>
      <c r="C16" s="45"/>
      <c r="D16" s="24" t="s">
        <v>2</v>
      </c>
      <c r="E16" s="45">
        <f>SUM(E10:E15)</f>
        <v>0</v>
      </c>
      <c r="F16" s="46">
        <v>0</v>
      </c>
    </row>
    <row r="17" spans="1:6" s="36" customFormat="1" ht="24" customHeight="1" thickBot="1" x14ac:dyDescent="0.25">
      <c r="A17" s="42"/>
      <c r="B17" s="42"/>
      <c r="C17" s="42"/>
      <c r="D17" s="22"/>
      <c r="E17" s="42"/>
      <c r="F17" s="42"/>
    </row>
    <row r="18" spans="1:6" s="36" customFormat="1" ht="24" customHeight="1" x14ac:dyDescent="0.2">
      <c r="A18" s="39" t="s">
        <v>71</v>
      </c>
      <c r="B18" s="40"/>
      <c r="C18" s="40"/>
      <c r="D18" s="28"/>
      <c r="E18" s="40"/>
      <c r="F18" s="41"/>
    </row>
    <row r="19" spans="1:6" s="36" customFormat="1" ht="24" customHeight="1" x14ac:dyDescent="0.2">
      <c r="A19" s="37" t="s">
        <v>72</v>
      </c>
      <c r="B19" s="42">
        <v>6</v>
      </c>
      <c r="C19" s="42"/>
      <c r="D19" s="22">
        <v>2</v>
      </c>
      <c r="E19" s="42">
        <f t="shared" ref="E19:E24" si="2">C19*D19</f>
        <v>0</v>
      </c>
      <c r="F19" s="43">
        <f t="shared" ref="F19:F24" si="3">C19/B19</f>
        <v>0</v>
      </c>
    </row>
    <row r="20" spans="1:6" s="36" customFormat="1" ht="24" customHeight="1" x14ac:dyDescent="0.2">
      <c r="A20" s="37" t="s">
        <v>73</v>
      </c>
      <c r="B20" s="42">
        <v>10</v>
      </c>
      <c r="C20" s="42"/>
      <c r="D20" s="22">
        <v>2</v>
      </c>
      <c r="E20" s="42">
        <f>C20*D20</f>
        <v>0</v>
      </c>
      <c r="F20" s="43">
        <f t="shared" si="3"/>
        <v>0</v>
      </c>
    </row>
    <row r="21" spans="1:6" s="36" customFormat="1" ht="24" customHeight="1" x14ac:dyDescent="0.2">
      <c r="A21" s="37" t="s">
        <v>74</v>
      </c>
      <c r="B21" s="42">
        <v>12</v>
      </c>
      <c r="C21" s="42"/>
      <c r="D21" s="22">
        <v>2</v>
      </c>
      <c r="E21" s="42">
        <f t="shared" si="2"/>
        <v>0</v>
      </c>
      <c r="F21" s="43">
        <f t="shared" si="3"/>
        <v>0</v>
      </c>
    </row>
    <row r="22" spans="1:6" s="36" customFormat="1" ht="24" customHeight="1" x14ac:dyDescent="0.2">
      <c r="A22" s="37" t="s">
        <v>75</v>
      </c>
      <c r="B22" s="42">
        <v>14</v>
      </c>
      <c r="C22" s="42"/>
      <c r="D22" s="22">
        <v>2</v>
      </c>
      <c r="E22" s="42">
        <f t="shared" si="2"/>
        <v>0</v>
      </c>
      <c r="F22" s="43">
        <f t="shared" si="3"/>
        <v>0</v>
      </c>
    </row>
    <row r="23" spans="1:6" s="36" customFormat="1" ht="24" customHeight="1" x14ac:dyDescent="0.2">
      <c r="A23" s="37" t="s">
        <v>76</v>
      </c>
      <c r="B23" s="42">
        <v>12</v>
      </c>
      <c r="C23" s="42"/>
      <c r="D23" s="22">
        <v>2</v>
      </c>
      <c r="E23" s="42">
        <f t="shared" si="2"/>
        <v>0</v>
      </c>
      <c r="F23" s="43">
        <f t="shared" si="3"/>
        <v>0</v>
      </c>
    </row>
    <row r="24" spans="1:6" s="36" customFormat="1" ht="24" customHeight="1" x14ac:dyDescent="0.2">
      <c r="A24" s="37" t="s">
        <v>77</v>
      </c>
      <c r="B24" s="42">
        <v>6</v>
      </c>
      <c r="C24" s="42"/>
      <c r="D24" s="22">
        <v>2</v>
      </c>
      <c r="E24" s="42">
        <f t="shared" si="2"/>
        <v>0</v>
      </c>
      <c r="F24" s="43">
        <f t="shared" si="3"/>
        <v>0</v>
      </c>
    </row>
    <row r="25" spans="1:6" s="52" customFormat="1" ht="24" customHeight="1" thickBot="1" x14ac:dyDescent="0.25">
      <c r="A25" s="48" t="s">
        <v>78</v>
      </c>
      <c r="B25" s="49">
        <f>SUM(B19:B24)</f>
        <v>60</v>
      </c>
      <c r="C25" s="49"/>
      <c r="D25" s="29"/>
      <c r="E25" s="50">
        <f>SUM(E19:E24)</f>
        <v>0</v>
      </c>
      <c r="F25" s="51">
        <v>0</v>
      </c>
    </row>
    <row r="26" spans="1:6" s="36" customFormat="1" ht="24" customHeight="1" thickBot="1" x14ac:dyDescent="0.25">
      <c r="A26" s="42"/>
      <c r="B26" s="42"/>
      <c r="C26" s="42"/>
      <c r="D26" s="22"/>
      <c r="E26" s="42"/>
      <c r="F26" s="42"/>
    </row>
    <row r="27" spans="1:6" s="36" customFormat="1" ht="24" customHeight="1" x14ac:dyDescent="0.2">
      <c r="A27" s="39" t="s">
        <v>79</v>
      </c>
      <c r="B27" s="40"/>
      <c r="C27" s="40"/>
      <c r="D27" s="28"/>
      <c r="E27" s="40"/>
      <c r="F27" s="41"/>
    </row>
    <row r="28" spans="1:6" s="36" customFormat="1" ht="24" customHeight="1" x14ac:dyDescent="0.2">
      <c r="A28" s="37" t="s">
        <v>80</v>
      </c>
      <c r="B28" s="42">
        <v>10</v>
      </c>
      <c r="C28" s="42"/>
      <c r="D28" s="22">
        <v>1</v>
      </c>
      <c r="E28" s="42">
        <f>C28*D28</f>
        <v>0</v>
      </c>
      <c r="F28" s="43">
        <f>C28/B28</f>
        <v>0</v>
      </c>
    </row>
    <row r="29" spans="1:6" s="36" customFormat="1" ht="24" customHeight="1" x14ac:dyDescent="0.2">
      <c r="A29" s="37" t="s">
        <v>46</v>
      </c>
      <c r="B29" s="42">
        <v>16</v>
      </c>
      <c r="C29" s="42"/>
      <c r="D29" s="22">
        <v>1</v>
      </c>
      <c r="E29" s="42">
        <f t="shared" ref="E29:E32" si="4">C29*D29</f>
        <v>0</v>
      </c>
      <c r="F29" s="43">
        <f t="shared" ref="F29:F32" si="5">C29/B29</f>
        <v>0</v>
      </c>
    </row>
    <row r="30" spans="1:6" s="36" customFormat="1" ht="24" customHeight="1" x14ac:dyDescent="0.2">
      <c r="A30" s="37" t="s">
        <v>81</v>
      </c>
      <c r="B30" s="42">
        <v>18</v>
      </c>
      <c r="C30" s="42"/>
      <c r="D30" s="22">
        <v>1</v>
      </c>
      <c r="E30" s="42">
        <f t="shared" si="4"/>
        <v>0</v>
      </c>
      <c r="F30" s="43">
        <f t="shared" si="5"/>
        <v>0</v>
      </c>
    </row>
    <row r="31" spans="1:6" s="36" customFormat="1" ht="24" customHeight="1" x14ac:dyDescent="0.2">
      <c r="A31" s="37" t="s">
        <v>82</v>
      </c>
      <c r="B31" s="42">
        <v>14</v>
      </c>
      <c r="C31" s="42"/>
      <c r="D31" s="22">
        <v>1</v>
      </c>
      <c r="E31" s="42">
        <f t="shared" si="4"/>
        <v>0</v>
      </c>
      <c r="F31" s="43">
        <f t="shared" si="5"/>
        <v>0</v>
      </c>
    </row>
    <row r="32" spans="1:6" s="36" customFormat="1" ht="24" customHeight="1" x14ac:dyDescent="0.2">
      <c r="A32" s="37" t="s">
        <v>93</v>
      </c>
      <c r="B32" s="42">
        <v>2</v>
      </c>
      <c r="C32" s="42"/>
      <c r="D32" s="22">
        <v>1</v>
      </c>
      <c r="E32" s="42">
        <f t="shared" si="4"/>
        <v>0</v>
      </c>
      <c r="F32" s="43">
        <f t="shared" si="5"/>
        <v>0</v>
      </c>
    </row>
    <row r="33" spans="1:6" s="36" customFormat="1" ht="24" customHeight="1" x14ac:dyDescent="0.2">
      <c r="A33" s="37" t="s">
        <v>94</v>
      </c>
      <c r="B33" s="42">
        <v>2</v>
      </c>
      <c r="C33" s="42"/>
      <c r="D33" s="22">
        <v>1</v>
      </c>
      <c r="E33" s="42">
        <f>C33*D33</f>
        <v>0</v>
      </c>
      <c r="F33" s="43">
        <f>C33/B33</f>
        <v>0</v>
      </c>
    </row>
    <row r="34" spans="1:6" s="52" customFormat="1" ht="24" customHeight="1" thickBot="1" x14ac:dyDescent="0.25">
      <c r="A34" s="48" t="s">
        <v>83</v>
      </c>
      <c r="B34" s="49">
        <f>SUM(B28:B33)</f>
        <v>62</v>
      </c>
      <c r="C34" s="49"/>
      <c r="D34" s="29"/>
      <c r="E34" s="49">
        <f>SUM(E28:E33)</f>
        <v>0</v>
      </c>
      <c r="F34" s="51">
        <v>0</v>
      </c>
    </row>
    <row r="35" spans="1:6" s="36" customFormat="1" ht="24" customHeight="1" thickBot="1" x14ac:dyDescent="0.25">
      <c r="A35" s="53"/>
      <c r="B35" s="54"/>
      <c r="C35" s="54"/>
      <c r="D35" s="54"/>
      <c r="E35" s="54"/>
      <c r="F35" s="55"/>
    </row>
    <row r="36" spans="1:6" s="52" customFormat="1" ht="24" customHeight="1" thickBot="1" x14ac:dyDescent="0.25">
      <c r="A36" s="56" t="s">
        <v>84</v>
      </c>
      <c r="B36" s="56">
        <f>B16+B25+B34</f>
        <v>200</v>
      </c>
      <c r="C36" s="56"/>
      <c r="D36" s="56"/>
      <c r="E36" s="56">
        <f>E16+E25+E34</f>
        <v>0</v>
      </c>
      <c r="F36" s="57">
        <f>E36*0.296</f>
        <v>0</v>
      </c>
    </row>
    <row r="37" spans="1:6" s="36" customFormat="1" ht="24" customHeight="1" thickBot="1" x14ac:dyDescent="0.25">
      <c r="A37" s="58"/>
      <c r="B37" s="59"/>
      <c r="C37" s="59"/>
      <c r="D37" s="59"/>
      <c r="E37" s="59"/>
      <c r="F37" s="60"/>
    </row>
    <row r="38" spans="1:6" s="52" customFormat="1" ht="24" customHeight="1" x14ac:dyDescent="0.2">
      <c r="A38" s="61" t="s">
        <v>85</v>
      </c>
      <c r="B38" s="62"/>
      <c r="C38" s="63"/>
      <c r="D38" s="62"/>
      <c r="E38" s="62"/>
      <c r="F38" s="64"/>
    </row>
    <row r="39" spans="1:6" s="36" customFormat="1" ht="24" customHeight="1" x14ac:dyDescent="0.2">
      <c r="A39" s="65"/>
      <c r="B39" s="42"/>
      <c r="C39" s="42"/>
      <c r="D39" s="42"/>
      <c r="E39" s="42"/>
      <c r="F39" s="66"/>
    </row>
    <row r="40" spans="1:6" s="36" customFormat="1" ht="24" customHeight="1" x14ac:dyDescent="0.2">
      <c r="A40" s="37" t="s">
        <v>102</v>
      </c>
      <c r="B40" s="42"/>
      <c r="C40" s="42"/>
      <c r="D40" s="42"/>
      <c r="E40" s="42"/>
      <c r="F40" s="66"/>
    </row>
    <row r="41" spans="1:6" s="36" customFormat="1" ht="24" customHeight="1" x14ac:dyDescent="0.2">
      <c r="A41" s="37"/>
      <c r="B41" s="42"/>
      <c r="C41" s="42"/>
      <c r="D41" s="42"/>
      <c r="E41" s="42"/>
      <c r="F41" s="66"/>
    </row>
    <row r="42" spans="1:6" s="36" customFormat="1" ht="24" customHeight="1" x14ac:dyDescent="0.2">
      <c r="A42" s="37" t="s">
        <v>3</v>
      </c>
      <c r="B42" s="42"/>
      <c r="C42" s="42"/>
      <c r="D42" s="42"/>
      <c r="E42" s="42"/>
      <c r="F42" s="66"/>
    </row>
    <row r="43" spans="1:6" s="36" customFormat="1" ht="116.25" customHeight="1" thickBot="1" x14ac:dyDescent="0.25">
      <c r="A43" s="171" t="s">
        <v>86</v>
      </c>
      <c r="B43" s="172"/>
      <c r="C43" s="172"/>
      <c r="D43" s="172"/>
      <c r="E43" s="172"/>
      <c r="F43" s="173"/>
    </row>
    <row r="49" spans="1:1" x14ac:dyDescent="0.2">
      <c r="A49" s="67"/>
    </row>
  </sheetData>
  <mergeCells count="2">
    <mergeCell ref="A43:F43"/>
    <mergeCell ref="A2:F2"/>
  </mergeCells>
  <pageMargins left="0.43307086614173229" right="0.35433070866141736" top="0.74803149606299213" bottom="0.55118110236220474" header="0.31496062992125984" footer="0.31496062992125984"/>
  <pageSetup scale="61" orientation="portrait" r:id="rId1"/>
  <headerFooter>
    <oddHeader>&amp;C&amp;"Copperplate Gothic Bold,Normal"&amp;10ASSOCIATION DES INSTITUTIONS AFRICAINES DE FINANCEMENT DU DEVELOPPEMENT&amp;R&amp;G</oddHeader>
    <oddFooter>&amp;L&amp;"Bauhaus 93,Normal"&amp;18 2ème Edition&amp;C&amp;"Bauhaus 93,Normal"&amp;18&amp;F&amp;R&amp;"Arial Black,Normal"&amp;20 5</oddFooter>
  </headerFooter>
  <ignoredErrors>
    <ignoredError sqref="E29:F32 E11:F24 B16 B25 E28:F28 B34 E33:F33 E34 E25:F25 E10:F10 E36:F36 B36" unlocked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Questionnaire d'Evaluation</vt:lpstr>
      <vt:lpstr>Synthèse des Notes</vt:lpstr>
      <vt:lpstr>'Questionnaire d''Evaluation'!Zone_d_impression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2023-05-15T17:10:08Z</cp:lastPrinted>
  <dcterms:created xsi:type="dcterms:W3CDTF">2006-09-16T00:00:00Z</dcterms:created>
  <dcterms:modified xsi:type="dcterms:W3CDTF">2023-05-15T17:15:57Z</dcterms:modified>
</cp:coreProperties>
</file>